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Base" sheetId="1" r:id="rId1"/>
    <sheet name="Plan1" sheetId="2" state="hidden" r:id="rId2"/>
  </sheets>
  <definedNames>
    <definedName name="_xlnm._FilterDatabase" localSheetId="0" hidden="1">Base!$A$5:$F$116</definedName>
    <definedName name="_xlnm.Print_Area" localSheetId="0">Base!$A$1:$F$499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<sst xmlns="http://schemas.openxmlformats.org/spreadsheetml/2006/main" count="2361" uniqueCount="1350">
  <si>
    <t>PREFEITRA MUNICIPAL DE AROAZES - PI</t>
  </si>
  <si>
    <t xml:space="preserve">FARMÁCIA BÁSICA </t>
  </si>
  <si>
    <t>ITEM</t>
  </si>
  <si>
    <t>QTE</t>
  </si>
  <si>
    <t>UND</t>
  </si>
  <si>
    <t>DESCRIÇÃO</t>
  </si>
  <si>
    <t>P.UNIT</t>
  </si>
  <si>
    <t>P.TOTAL</t>
  </si>
  <si>
    <t>COMPRIMIDOS</t>
  </si>
  <si>
    <t>AAS 100MG, Ácido Acetilsalicílico Composição: Associado À Sinvastatina, Concentração: 100 Mg + 10MG</t>
  </si>
  <si>
    <t>FRASCOS</t>
  </si>
  <si>
    <t>ACEBROFILINA 25MG/5ML 120ML INFANTIL, acebrofilina Concentração: 10MG/ML, Forma Farmaceutica: Xarope</t>
  </si>
  <si>
    <t>ACEBROFILINA 50MG/5ML 120ML ADULTO, acebrofilina Concentração: 5MG/ML, Forma Farmaceutica: Xarope</t>
  </si>
  <si>
    <t>ACETILCISTEINA 20MG/ML INFANTIL FR 120ML, acetilcisteína Dosagem: 20MG/ML, Indicação: Xarope</t>
  </si>
  <si>
    <t>ACETILCISTEINA 40MG/ML INFANTIL FR 120ML, acetilcisteína Concentraçao: 40MG/ML, Forma Farmaceutica: Xarope</t>
  </si>
  <si>
    <t>ACICLOVIR 200MG</t>
  </si>
  <si>
    <t>BISNAGAS</t>
  </si>
  <si>
    <t>ACICLOVIR CREME 50MG 10G</t>
  </si>
  <si>
    <t>ÁCIDO FOLICO 0,2MG/ML FRC 30ML, Ácido Fólico Composição: Associado Ao Ferro Aminoácido Quelato, Concentração: 0,2mg +
30MG/ML, Forma Farmaceutica: Solução Oral - Gotas</t>
  </si>
  <si>
    <t>ÁCIDO FÓLICO 5MG</t>
  </si>
  <si>
    <t>ALBENDAZOL 400MG</t>
  </si>
  <si>
    <t>ALBENDAZOL 40MG/ML</t>
  </si>
  <si>
    <t>AMBROXOL 15MG/5ML,  Ambroxol Composição: Sal Cloridrato, Concentração: 3MG/ML, Forma Farmacêutica: Xarope</t>
  </si>
  <si>
    <t>AMBROXOL 30MG/5ML</t>
  </si>
  <si>
    <t>AMOXICILINA 250MG/5ML 60ML</t>
  </si>
  <si>
    <t>AMOXICILINA 500MG, Apresentação: Pó Para Suspensão Oral</t>
  </si>
  <si>
    <t>AMPICILINA 500MG</t>
  </si>
  <si>
    <t>ANLODIPINO 10MG</t>
  </si>
  <si>
    <t>ANLODIPINO 5MG</t>
  </si>
  <si>
    <t>ATENOLOL 100MG</t>
  </si>
  <si>
    <t>ATENOLOL 25MG</t>
  </si>
  <si>
    <t>ATENOLOL 50MG</t>
  </si>
  <si>
    <t>AZITROMICINA 500MG</t>
  </si>
  <si>
    <t>AZITROMICINA 600MG 200MG/5ML 15ML, Apresentação: Suspensão Oral</t>
  </si>
  <si>
    <t>BACLOFENO 10MG</t>
  </si>
  <si>
    <t>BENZOATO DE BENZILA 60ML, Forma Farmacêutica: Emulsão Tópica</t>
  </si>
  <si>
    <t>BROMOPRIDA 10MG</t>
  </si>
  <si>
    <t xml:space="preserve">FRASCOS </t>
  </si>
  <si>
    <t>BROMOPRIDA 4MG/ML, Apresentação: Gotas</t>
  </si>
  <si>
    <t>CAPTOPRIL 25MG</t>
  </si>
  <si>
    <t>CAPTOPRIL 50MG</t>
  </si>
  <si>
    <t>CARBONATO DE CALCIO 500MG</t>
  </si>
  <si>
    <t>CARVEDILOL 12,5MG</t>
  </si>
  <si>
    <t>CARVEDILOL 25MG</t>
  </si>
  <si>
    <t>CARVEDILOL 3,125MG</t>
  </si>
  <si>
    <t>CARVEDILOL 6,25MG</t>
  </si>
  <si>
    <t>CEFALEXINA 250MG/5ML, Forma Farmacêutica: Pó P/ Suspensão Oral</t>
  </si>
  <si>
    <t>CEFALEXINA 500MG</t>
  </si>
  <si>
    <t>CETOCONAZOL 200MG</t>
  </si>
  <si>
    <t>CETOCONAZOL 20MG 30G, Forma Farmacêutica: Creme Tópico</t>
  </si>
  <si>
    <t>CINARIZINA 25MG</t>
  </si>
  <si>
    <t>CINARIZINA 75MG</t>
  </si>
  <si>
    <t>CIPROFLOXACINO 500MG</t>
  </si>
  <si>
    <t xml:space="preserve">COMPRIMIDOS </t>
  </si>
  <si>
    <t>CLOPIDOGREL 75MG</t>
  </si>
  <si>
    <t>COMPLEXO B COMPRIMIDOS, Vitaminas Do Complexo B Composição Básica: B1, B2, B3, B5, B6, B12</t>
  </si>
  <si>
    <t>COMPLEXO B SUSP 100ML, Vitaminas Do Complexo B Composição Básica: B1, B2, B3, B5, B6, B12, Forma
Farmacêutica: Solução Oral</t>
  </si>
  <si>
    <t>DEXAMETASONA 0,1MG/ML,  Apresentação: Elixir</t>
  </si>
  <si>
    <t>DEXAMETOSONA 1MG/G, Forma Farmaceutica: Pomada Oftálmica</t>
  </si>
  <si>
    <t>DEXAMETOSONA 4MG</t>
  </si>
  <si>
    <t>DEXCLOFENIRAMINA 0,4MG/ML, Dexclorfeniramina Maleato Concentração: 0,4MG/ML, Apresentação Farmacêutica: Xarope</t>
  </si>
  <si>
    <t>DEXCLOFENIRAMINA 2MG</t>
  </si>
  <si>
    <t>DICLOFENACO 11,6MG/G, Diclofenaco Apresentação: Sal Sódico, Dosagem: 11,6 Mg</t>
  </si>
  <si>
    <t>DICLOFENACO 50MG, Apresentação: Sal Potássico, Dosagem: 50 mg, Uso: Uso Reta</t>
  </si>
  <si>
    <t>DIGOXINA 0,25MG</t>
  </si>
  <si>
    <t>DIPIRONA 500MG</t>
  </si>
  <si>
    <t>DIPIRONA 500MG/ML, Apresentação: Solução Oral (Gotas)</t>
  </si>
  <si>
    <t>ENALAPRIL 10MG</t>
  </si>
  <si>
    <t>ENALAPRIL 20MG</t>
  </si>
  <si>
    <t>FLUCONAZOL 150MG</t>
  </si>
  <si>
    <t>FUROSEMIDA 40MG</t>
  </si>
  <si>
    <t>GLIBENCLAMIDA 5MG</t>
  </si>
  <si>
    <t>HIDROCLOROTIAZIDA 25MG</t>
  </si>
  <si>
    <t>HIDRÓXIDO DE ALUMÍNIO 61MG/ML, Hidróxido De Alumínio Concentração: 61,5MG/ML, Forma Farmaceutica: Suspensão Oral</t>
  </si>
  <si>
    <t>HIOSCINA COMPOSTA 10MG+ 250MG, Escopolamina Butilbrometo Apresentação: Associada Com Dipirona Sódica, Dosagem: 10mg
+ 250mg</t>
  </si>
  <si>
    <t>HIOSCINA COMPOSTA FR 20ML GTS, Escopolamina Butilbrometo Apresentação: Associada Com Dipirona Sódica, Dosagem:
6,67mg + 333mg/Ml, Indicação: Solução Oral</t>
  </si>
  <si>
    <t>HIOSCINA SIMPLES FR 20ML GTS, Escopolamina Butilbrometo Dosagem: 10MG/ML, Indicação: Solução Oral</t>
  </si>
  <si>
    <t>IBUPROFENO 100MG/ML, Forma Farmacêutica: Suspensão Oral</t>
  </si>
  <si>
    <t>IBUPROFENO 300MG</t>
  </si>
  <si>
    <t>IBUPROFENO 600MG</t>
  </si>
  <si>
    <t>IPATRÓPIO 0,25MG/ML, Uso: Solução Para Inalação</t>
  </si>
  <si>
    <t>ISOSSORBIDA 5MG SUBLINGUAL, Princípio Ativo: Sal Mononitrato, Dosagem: 5MG, Tipo Medicamento: Sublingual</t>
  </si>
  <si>
    <t>ITRACONAZOL 100MG, Apresentação: Geléia</t>
  </si>
  <si>
    <t>IVERMECTINA 6MG</t>
  </si>
  <si>
    <t>LIDOCAINA 2% GEL BISN 30G</t>
  </si>
  <si>
    <t>LORATADINA 10MG</t>
  </si>
  <si>
    <t>LORATADINA 1MG/ML, Tipo Medicamento: Xarope</t>
  </si>
  <si>
    <t>LOSARTANA POTÁSSICA 50MG</t>
  </si>
  <si>
    <t>MEBENDAZOL 100MG</t>
  </si>
  <si>
    <t>MEBENDAZOL 20MG/ML, Apresentação: Suspensão Oral</t>
  </si>
  <si>
    <t>METFORMINA 500MG</t>
  </si>
  <si>
    <t>METFORMINA 850MG</t>
  </si>
  <si>
    <t>METILDOPA 250MG</t>
  </si>
  <si>
    <t>METILDOPA 500MG</t>
  </si>
  <si>
    <t>METRONIDAZOL 100MG/G, Forma Farmaceutica: Creme Vaginal, Característica Adicional: Com Aplicador</t>
  </si>
  <si>
    <t>METRONIDAZOL 250MG</t>
  </si>
  <si>
    <t>METRONIDAZOL 40MG/ML, Apresentação: Suspensão Oral</t>
  </si>
  <si>
    <t>MICONAZOL 20MG/G, Apresentação: Creme</t>
  </si>
  <si>
    <t>NEOMICINA+ BACITRACINA 5MG/G + 250UI/G, Neomicina Composição: Associada Com Bacitracina, Concentração: 5mg + 250ui/G, Tipo Medicamento: Pomada</t>
  </si>
  <si>
    <t>NIFEDIPINO 10MG</t>
  </si>
  <si>
    <t>NIFEDIPINO 20MG</t>
  </si>
  <si>
    <t>NIMESULIDA 100MG</t>
  </si>
  <si>
    <t>NIMESULIDA 50MG/ML, , Forma Farmaceutica: Suspensão Oral</t>
  </si>
  <si>
    <t>NISTATINA 100.000UI/ML, Apresentação: Suspensão Oral</t>
  </si>
  <si>
    <t>NISTATINA 25.000UI/G, Apresentação: Creme Vaginal</t>
  </si>
  <si>
    <t>OMEPRAZOL 20MG</t>
  </si>
  <si>
    <t>PARACETAMOL 200MG/ML,  Dosagem Solução Oral: 200MG/ML, Apresentação: Solução Oral</t>
  </si>
  <si>
    <t>PARACETAMOL 500MG</t>
  </si>
  <si>
    <t>PREDNISOLONA 1MG/ML , Prednisolona Composição: Fosfato Sódico, Concentração: 1MG/ML, Forma Farmaceutica:
Solução Oral</t>
  </si>
  <si>
    <t>PREDNISONA 20MG</t>
  </si>
  <si>
    <t>PREDNISONA 3MG/ML</t>
  </si>
  <si>
    <t>PROPRANOLOL 40MG</t>
  </si>
  <si>
    <t>SALBUTAMOL 100MCG 200 DOSE, Salbutamol Dosagem: 100mcg/Dose, Forma Farmacêutica: Aerosol Oral</t>
  </si>
  <si>
    <t>SECNIDAZOL 1000MG</t>
  </si>
  <si>
    <t>SIMETICONA 75MGML , Forma Farmacêutica: Solução Oral - Gotas</t>
  </si>
  <si>
    <t>SINVASTATINA 20MG</t>
  </si>
  <si>
    <t>SINVASTATINA 40MG</t>
  </si>
  <si>
    <t>SACHÊS</t>
  </si>
  <si>
    <t>SORO DE HIDRATAÇÃO ORAL, Sais Para Reidratação Oral Composição: Sódio, Potássio, Cloreto, Citrato E Glicose,
Concentração: 90 Meq/L + 20 Meq/L + 80 Meq/L + 30 Meq/L + 111MMOL/L, Forma
Farmacêutica: Pó P/ Solução Oral</t>
  </si>
  <si>
    <t>SULFAMETOXAZOL 200MG/5ML+ 40MG/5ML, Sulfametoxazol Composição: Associado À Trimetoprima, Concentração: 200 Mg + 40MG, Forma Farmacêutica: Suspensão Oral</t>
  </si>
  <si>
    <t>SULFATO FERROSO 125MG/ML</t>
  </si>
  <si>
    <t>SULFATO FERROSO 25MG/ML, Forma Farmacêutica: Solução
Oral-Gotas</t>
  </si>
  <si>
    <t>SULFATO FERROSO 40MG</t>
  </si>
  <si>
    <t>UNIDADE</t>
  </si>
  <si>
    <t>SUPOSITÓRIO DE GLICERINA INFANTIL, Glicerol Dosagem: 95%, Apresentação: Supositório Infantil</t>
  </si>
  <si>
    <t>VITAMINA C 500MG, Ácido Ascórbico Dosagem: 500MG</t>
  </si>
  <si>
    <t xml:space="preserve">VALOR TOTAL </t>
  </si>
  <si>
    <t xml:space="preserve">MEDICAMENTO CONTROLADOS </t>
  </si>
  <si>
    <t>ÁCIDO VALPROICO 250MG/ML</t>
  </si>
  <si>
    <t>ÁCIDO VALPROICO 500MG</t>
  </si>
  <si>
    <t>ÁCIDO VALPROICO 250MG</t>
  </si>
  <si>
    <t>ALPRAZOLAN 2MG</t>
  </si>
  <si>
    <t>AMITRIPTILINA 25MG</t>
  </si>
  <si>
    <t>BROMAZEPAM 3MG</t>
  </si>
  <si>
    <t>BROMAZEPAM 6MG</t>
  </si>
  <si>
    <t>CARBAMAZEPINA 200MG</t>
  </si>
  <si>
    <t>CARBAMAZEPINA 20MG/ML</t>
  </si>
  <si>
    <t>CARBONATO DE LÍTIO 300MG</t>
  </si>
  <si>
    <t>CITALOPRAM 20MG</t>
  </si>
  <si>
    <t>CLONAZEPAM 0,5MG</t>
  </si>
  <si>
    <t>CLONAZEPAM 2,5MG/ML</t>
  </si>
  <si>
    <t>CLONAZEPAM 2MG</t>
  </si>
  <si>
    <t>CLORPROMAZINA 100MG</t>
  </si>
  <si>
    <t>CLORPROMAZINA 25MG</t>
  </si>
  <si>
    <t>CLORPROMAZINA 40MG/ML</t>
  </si>
  <si>
    <t>DIAZEPAM 10MG</t>
  </si>
  <si>
    <t>ESCITALOPRAM10MG</t>
  </si>
  <si>
    <t>ESCITALOPRAM20MG</t>
  </si>
  <si>
    <t>FENITOINA 100MG</t>
  </si>
  <si>
    <t>FENOBARBITAL 100MG</t>
  </si>
  <si>
    <t xml:space="preserve">FENOBARBITAL 40MG/ML </t>
  </si>
  <si>
    <t>AMPOLAS</t>
  </si>
  <si>
    <t>FENTANILA 0,05MG 10ML IM/IV C/25 AMP</t>
  </si>
  <si>
    <t>FLUOXETINA 20MG</t>
  </si>
  <si>
    <t>HALOPERIDOL 1MG</t>
  </si>
  <si>
    <t>HALOPERIDOL 5MG</t>
  </si>
  <si>
    <t>IMIPRAMINA 25MG</t>
  </si>
  <si>
    <t>LEVOMEPROMAZINA 100MG</t>
  </si>
  <si>
    <t>LEVOMEPROMAZINA 25MG</t>
  </si>
  <si>
    <t xml:space="preserve">MIDAZOLAM 50MG 10ML C/100 </t>
  </si>
  <si>
    <t>MORFINA 10MG/ML</t>
  </si>
  <si>
    <t>NORTRIPTILINA 25MG</t>
  </si>
  <si>
    <t>OLAZAPINA 10MG</t>
  </si>
  <si>
    <t>OXCARBAMAZEPINA 60MG/ML</t>
  </si>
  <si>
    <t>QUETIAPINA 25MG</t>
  </si>
  <si>
    <t>RISPERIDONA 1MG/ML</t>
  </si>
  <si>
    <t>RISPERIDONA 2MG</t>
  </si>
  <si>
    <t>RISPERIDONA 3MG</t>
  </si>
  <si>
    <t>ZOLPIDEM 10MG</t>
  </si>
  <si>
    <t>MEDICAMENTO INJETÁVEL</t>
  </si>
  <si>
    <t>ÁCIDO TRANEXÂMICO 50MG/ML, Forma Farmacêutica: Solução Injetável</t>
  </si>
  <si>
    <t>ADRENALINA 1MG/ML, Apresentação: Injetável</t>
  </si>
  <si>
    <t>AMINOFILINA 24MG/ML,  Forma Farmacêutica: Solução Injetável</t>
  </si>
  <si>
    <t>AMIODARONA 50MG/ML,  Indicação: Injetável</t>
  </si>
  <si>
    <t>AMPICILINA 1G, Tipo Uso: Injetável</t>
  </si>
  <si>
    <t>BENZETACIL 1200UI, Benzilpenicilina Apresentação: Benzatina, Dosagem: 1.200.000ui, Uso: Injetável</t>
  </si>
  <si>
    <t>BENZETACIL 600UI, Benzilpenicilina Apresentação: Benzatina, Dosagem: 600.000ui, Uso: Injetável</t>
  </si>
  <si>
    <t>BICARBONATO DE SÓDIO 8,4%, Bicarbonato De Sódio Dosagem: 8,4%, Uso: Solução Injetável</t>
  </si>
  <si>
    <t>BROMOPRIDA 5MG/ML, Apresentação: Injetável</t>
  </si>
  <si>
    <t>BUSCOPAM COMPOSTO 4MG/ML+ 500MG/ML, Escopolamina Butilbrometo Apresentação: Associada Com Dipirona Sódica, Dosagem: 4mg + 500mg/Ml, Indicação: Solução Injetável</t>
  </si>
  <si>
    <t>BUSCOPAM SIMPLES 20MG/ML, Escopolamina Butilbrometo Dosagem: 20MG/ML, Indicação: Solução Injetável</t>
  </si>
  <si>
    <t>CEFALOTINA 1G, Cefalotina Sódica Concentração: 1G, Forma Farmaceutica: Pó Liófilo P/ Injetável</t>
  </si>
  <si>
    <t>CEFTRIAXONA 1G, Ceftriaxona Sódica Concentração: 1G, Forma Farmaceutica: Pó P/ Solução Injetável</t>
  </si>
  <si>
    <t>CLINDAMICINA 150MG/ML,  Apresentação: Solução Injetável</t>
  </si>
  <si>
    <t>CLORETO DE SODIO 0,9% 10ML AMP, Forma Farmaceutica: Solução Injetável</t>
  </si>
  <si>
    <t>CLORETO DE SÓDIO 10%,Forma Farmaceutica: Solução Injetável</t>
  </si>
  <si>
    <t>COMPLEXO B 2ML, Vitaminas Do Complexo B Composição Básica: B1, B2, B5, B6 E Pp, Forma Farmacêutica: Solução Injetável</t>
  </si>
  <si>
    <t>DEXAMETASONA 2MG/ML,Forma Farmacêutica: Solução Injetável</t>
  </si>
  <si>
    <t>DIAZEPAM 5MG/ML, Apresentação: Solução Injetável</t>
  </si>
  <si>
    <t>DICLOFENACO 25MG/ML, Apresentação: Sal Potássico, Dosagem: 25mg/Ml, Uso: Solução Injetável</t>
  </si>
  <si>
    <t>DIPIRONA 500MG/ML, Dipirona Sódica Dosagem: 500MG/ML, Apresentação: Solução Injetável</t>
  </si>
  <si>
    <t xml:space="preserve">AMPOLAS </t>
  </si>
  <si>
    <t>FUROSEMIDA 10MG/2ML, Apresentação: Solução Injetável</t>
  </si>
  <si>
    <t>GENTAMICINA 40MG/ML, Apresentação: Solução Injetável</t>
  </si>
  <si>
    <t>GLICOSE 25%, Indicação: Solução Injetável</t>
  </si>
  <si>
    <t>GLICOSE 50%, Indicação: Solução Injetável</t>
  </si>
  <si>
    <t>HIDROCORTISONA 100MG, Apresentação: Injetável</t>
  </si>
  <si>
    <t>HIDROCORTISONA 500MG, Apresentação: Injetável</t>
  </si>
  <si>
    <t>LEVOFLOXACINO 5MG/ML BOL 100ML,Forma Farmacêutica: Solução Injetável</t>
  </si>
  <si>
    <t>LIDOCAINA INJ 2% 20ML S/V AMP,  Apresentação: Injetável</t>
  </si>
  <si>
    <t>MIDAZOLAM 5MG/ML, Aplicação: Injetável</t>
  </si>
  <si>
    <t>OMEPRAZOL 40MG/ML, Uso: Injetável</t>
  </si>
  <si>
    <t>ONDANSETRONA 4MG/2ML, Indicação: Injetável</t>
  </si>
  <si>
    <t>PROMETAZINA 50MG/2ML, Forma Farmaceutica: Solução Injetável</t>
  </si>
  <si>
    <t>BLS</t>
  </si>
  <si>
    <t>SORO FISIOLÓGICO 100ML, Cloreto De Sódio Concentraçao: 0,9 %, Forma Farmaceutica: Solução Injetável,
Caracteristica Adicional: Sistema Fechado, Características Adicionais 1: Bolsa/Frasco
Isento De Pvc</t>
  </si>
  <si>
    <t>SORO FISIOLÓGICO 250ML, Cloreto De Sódio Concentraçao: 0,9 %, Forma Farmaceutica: Solução Injetável,
Caracteristica Adicional: Sistema Fechado, Características Adicionais 1: Bolsa/Frasco
Isento De Pvc</t>
  </si>
  <si>
    <t>SORO FISIOLÓGICO 500ML, Cloreto De Sódio Concentraçao: 0,9 %, Forma Farmaceutica: Solução Injetável,
Caracteristica Adicional: Sistema Fechado, Características Adicionais 1: Bolsa/Frasco
Isento De Pvc</t>
  </si>
  <si>
    <t>SORO GLICOSADO 500ML, Glicose Concentração: 5%, Indicação: Solução Injetável, Características Adicionais:
Sistema Fechado</t>
  </si>
  <si>
    <t>SORO RINGER LACTATO 500ML, Ringer Composição: Associado Com Lactato De Sódio, Forma Farmacêutica: Solução
Injetável, Característica Adicional: Sistema Fechado</t>
  </si>
  <si>
    <t>SULFATO DE MAGNÉSIO 10% , Uso: Solução Injetável</t>
  </si>
  <si>
    <t>SULFATO DE MAGNÉSIO 50%, Uso: Solução Injetável</t>
  </si>
  <si>
    <t>TENOXICAM INJ 20 MG 2 ML, Indicação: Injetável</t>
  </si>
  <si>
    <t>TENOXICAM INJ 40 MG 2 ML, Indicação: Injetável</t>
  </si>
  <si>
    <t>VITAMINA C 100MG/ML, Proteína C Composição: Humana, Concentração: 100UI/ML, Forma Farmacêutica:
Injetável</t>
  </si>
  <si>
    <t>VITAMINA K 10MG/ML, Fitomenadiona Dosagem: 10MG/ML, Apresentação: Solução Injetável</t>
  </si>
  <si>
    <t>MATERIAL HOSPITALAR</t>
  </si>
  <si>
    <t>UNIDADES</t>
  </si>
  <si>
    <t>ABAIXADOR LÍNGUA DE MADEIRA, Material: Madeira Lisa, Polida, C/ Borda Arredondada, Comprimento:
Cerca De 14 Cm, Esterilidade: Não Estéril, Uso Único</t>
  </si>
  <si>
    <t>LITROS</t>
  </si>
  <si>
    <t>ÁGUA OXIGENADA 1L, Peróxido De Hidrogênio (Água Oxigenada) Tipo: 10 Volumes</t>
  </si>
  <si>
    <t>ÁGUA PARA INJETÁVEIS 10ML, Água Destilada Aspecto Físico: Estéril E Apirogênica</t>
  </si>
  <si>
    <t>CAIXAS</t>
  </si>
  <si>
    <t>AGULHA 13X4,5, Agulha Hipodérmica Material: Aço Inoxidável Siliconizado, Dimensão: 26 G X 1/2", Tipo
Ponta: Bisel Curto Trifacetado, Tipo Conexão: Conector Luer Lock Ou Slip Em Plástico, Tipo
Fixação: Protetor Plástico, Tipo Uso: Estéril, Descartável, Embalagem Individual</t>
  </si>
  <si>
    <t>AGULHA 20X5,5, Agulha Hipodérmica Material: Aço Inoxidável Siliconizado, Dimensão: 24 G X 3/4", Tipo
Ponta: Bisel Curto Trifacetado, Tipo Conexão: Conector Luer Lock Ou Slip Em Plástico, Tipo
Fixação: Protetor Plástico, Tipo Uso: Estéril, Descartável, Embalagem Individual</t>
  </si>
  <si>
    <t>AGULHA 25X6, Agulha Hipodérmica Material: Aço Inoxidável Siliconizado, Dimensão: 23 G X 1", Tipo Ponta:
Bisel Curto Trifacetado, Tipo Conexão: Conector Luer Lock Ou Slip Em Plástico, Tipo
Fixação: Protetor Plástico, Tipo Uso: Estéril, Descartável, Embalagem Individual</t>
  </si>
  <si>
    <t>AGULHA 25X7, Agulha Hipodérmica Material: Aço Inoxidável Siliconizado, Dimensão: 22 G X 1", Tipo Ponta:
Bisel Curto Trifacetado, Tipo Conexão: Conector Luer Lock Ou Slip Em Plástico, Tipo
Fixação: Protetor Plástico, Tipo Uso: Estéril, Descartável, Embalagem Individual</t>
  </si>
  <si>
    <t>AGULHA 30X8, Agulha Hipodérmica Material: Aço Inoxidável Siliconizado, Dimensão: 21 G X 1 1/4", Tipo
Ponta: Bisel Curto Trifacetado, Tipo Conexão: Conector Luer Lock Ou Slip Em Plástico, Tipo
Fixação: Protetor Plástico, Tipo Uso: Estéril, Descartável, Embalagem Individual</t>
  </si>
  <si>
    <t>ÁLCOOL 70% LÍQUIDO 1L, Tipo: Hidratado, Teor Alcoólico: 70%_(70°Gl), Apresentação: Líquido</t>
  </si>
  <si>
    <t>ÁLCOOL GEL 70% 1L, Tipo: Hidratado, Teor Alcoólico: 70%_(70°Gl), Apresentação: Gel</t>
  </si>
  <si>
    <t xml:space="preserve">ROLOS </t>
  </si>
  <si>
    <t>ALGODÃO HIDRÓFILO, Uso Em Saúde Tipo: Hidrófilo, Material: Fibras De Algodão Purificado, Apresentação: Rolo, Esterilidade: Não Estéril</t>
  </si>
  <si>
    <t>ATADURA DE CREPOM 10CM X 1,80M, Atadura Crepom Tipo: Cerca De 13 Fios / Cm², Material: Faixa De Tecido 100% Algodão,
Largura: Cerca De 10 Cm, Comprimento Em Repouso: Rolo Cerca De 1,8 M, Esterilidade:
Estéril</t>
  </si>
  <si>
    <t>ATADURA DE CREPOM 15CM X 1,80M, Atadura Crepom Tipo: Cerca De 13 Fios / Cm², Material: Faixa De Tecido 100% Algodão,
Largura: Cerca De 15 Cm, Comprimento Em Repouso: Rolo Cerca De 1,8 M, Esterilidade:
Estéril</t>
  </si>
  <si>
    <t>ATADURA GESSDA 15CMX3.0MT C/20, Atadura Gessada Material: Gesso C/ Tecido 100% Algodão, Característica: Secagem Rápida,
Largura: Cerca De 15 Cm, Comprimento: Rolo Cerca De 3,0 M, Esterilidade: Não Estéril</t>
  </si>
  <si>
    <t>ATADURA GESSDA 10CMX3.0MT C/20, Atadura Gessada Material: Gesso C/ Tecido 100% Algodão, Característica: Secagem Rápida,
Largura: Cerca De 10 Cm, Comprimento: Rolo Cerca De 3,0 M, Esterilidade: Não Estéril</t>
  </si>
  <si>
    <t>PCT</t>
  </si>
  <si>
    <t>AVENTAL MANGA LONGA DESCARTÁVEL C/10, Avental Cirúrgico - Paramentação Esterilidade: Estéril, Uso Único, Material: Não Tecido 100% Polipropileno - Tipo Sms, Tipo De Barreira: C/ Barreira Bacteriana, Propriedade: Hidrorepelente, Gramatura: Cerca De 40G/M2, Modelo Manga: Longa C/ Punho Em Malha, Tamanho: Médio (M), Tipo Fechamento: Posterior P/ Pescoço E Cintura, Característica:
Cartão De Fechamento Asséptico, Adicional: C/ Toalha De Mão, Embalagem: Embalagem
Individual</t>
  </si>
  <si>
    <t>BALANÇA DIGITAL, Balança Eletrônica Capacidade Pesagem: 100KG, Voltagem: 9V, Características Adicionais:
Precisão De 10 Gramas, Tipo: Digital, Material: Aço</t>
  </si>
  <si>
    <t xml:space="preserve">UNIDADES  </t>
  </si>
  <si>
    <t>BOLSA COLETORA DE URINA 2.000ML, Bolsa Coletora De Urina Sistema Fechado Material*: Pvc, Tipo*: Sistema Fechado, Modelo:
Diurese Horária 500ml, Capacidade*: Cerca De 2000ML, Graduação: Graduada, Válvula:
Válvula Anti-Refluxo, Pinça: Clamp Corta Fluxo, Filtro: Filtro Hidrofóbico/Bacteriológico,
Características Adicionais*: Câmara Pasteur Flexível, Conector: Conector Universal,
Componentes: Alça De Sustentação, Outros Componentes: Membrana Autocicatrizante,
Esterilidade*: Estéril, Descartável, Embalagem*: Embalagem Individual</t>
  </si>
  <si>
    <t>BOLSA DE COLOSTOMIA DESCARTÁVEL 63MM, Sistema P/ Estomia Aplicação: Intestinal, Tipo: Bolsa C/ Base Adesiva 1 Peça, Modelo:
Fechada, Tipo Bolsa: Antiodor Opaca, Tipo Base: Adesivo Microporoso, Tipo Recorte Base Adesiva: Recortável, Tipo Uso: Adulto</t>
  </si>
  <si>
    <t>CATETER PARA OXIGÊNIO TIPO ÓCULOS, Cateter Nasal Para Oxigênio Modelo: Tipo Óculos, Aplicação: P/ Polissonografia, Material:
Tubo Plástico C/ Pronga De Silicone, Conector: Compatível C/ Equipamento, Tamanho:
Infantil, Comprimento: Cerca De 2,5 M, Componente Adicional: C/ Filtro, Esterilidade: Não
Estéril, Uso Único</t>
  </si>
  <si>
    <t>DESCARTEX 13L (COLETOR DE PERFUROCORTANTES), Coletor De Resíduos De Serviço De Saúde Tipo De Resíduo: Grupo E - Resíduo
Perfurocortante Tóxico, Tipo Risco: Risco Químico, Capacidade: Cerca De 13L, Material:
Caixa De Papelão C/ Saco Plástico, Adicional: C/ Alça, Uso: Uso Único</t>
  </si>
  <si>
    <t>DESCARTEX 20L (COLETOR DE PERFUROCORTANTES), Coletor De Resíduos De Serviço De Saúde Tipo De Resíduo: Grupo E - Resíduo
Perfurocortante Tóxico, Tipo Risco: Risco Químico, Capacidade: Cerca De 20L, Material:
Caixa De Papelão C/ Saco Plástico, Adicional: C/ Alça, Uso: Uso Único</t>
  </si>
  <si>
    <t>EQUIPO DE ALIMENTAÇÃO ENTERAL, Equipo De Nutrição Enteral Material: Pvc Sem Dehp, C/ Cor, Tipo: P/ Bomba Infusão, Sem
Segmento De Silicone, 2 Vias, Câmara Gotejamento: Macrogotas, Flexível, Regulador De
Fluxo Manual: Pinça Rolete, Conector Dieta: Ponta Em Cruz, Conector Via Adicional: Ponta
Perfurante, Conector Paciente: Compatível, Comprimento Total Do Tubo: Acima De 181 Cm,
Adicional: C/ Clamp, Compatibilidade: C/ Equipamento, Esterilidade: Estéril, Uso Único, Tipo
Embalagem: Individual</t>
  </si>
  <si>
    <t xml:space="preserve">UNIDADES </t>
  </si>
  <si>
    <t>EQUIPO MACROGOTAS, Equipo De Infusão Venosa Gravitacional Material: Pvc Transparente, Sem Dehp, Câmara
Gotejamento: Macrogotas, Flexível, C/ Respiro E Filtro, Regulador De Fluxo Manual: Rolete
Graduado Em Ml/H, Comprimento Tubo: Até 180 Cm, Tipo Injetor Lateral: C/ 1 Injetor, Uso S/
Agulha, Conector Paciente: Luer, Adicional: C/ Clamp, Esterilidade: Estéril, Uso Único, Tipo
Embalagem: Individual</t>
  </si>
  <si>
    <t>EQUIPO POLIFIXO, Equipo De Infusão Venosa Gravitacional Material: Sem Pvc E Dehp, Transparente, Volume
Bureta: Bureta Cerca De 150ML, Características Bureta: Graduada, C/ Alça, Respiro, Injetor
E Filtro, Câmara Gotejamento: Microgotas, Flexível, C/ Filtro, Regulador De Fluxo Manual:
Pinça Rolete, Comprimento Tubo: Até 180 Cm, Tipo Injetor Lateral: C/ 1 Injetor,
Autocicatrizante, Conector Paciente: Luer, Esterilidade: Estéril, Uso Único, Tipo Embalagem:
Individual</t>
  </si>
  <si>
    <t>ESCOVA ENDOCERVICAL, Escova Endocervical Material Cabo: Plástico, Material Cerda: Microcerdas Em Nylon, Ponta
Da Escova Cônica, Comprimento: Cabo Cerca De 16 A 18 Cm E Cerdas Cerca De 2 Cm,
Características Adicionais: Descartável, Atóxica</t>
  </si>
  <si>
    <t>ESPARADRAPO Fita Hospitalar Tipo: Esparadrapo, Impermeável, Material: Dorso Em Algodão, Componentes:
Adesivo À Base De Zinco, Dimensões: Cerca De 100MM, Cor: Com Cor</t>
  </si>
  <si>
    <t>ESPARADRAPO MICROPORE, Fita Hospitalar Tipo: Microporosa, Material: Dorso Em Não Tecido, Componentes: Adesivo
Acrílico C/ Silicone, Outros Componentes: Elástica, Dimensões: Cerca De 10CM, Adicionais:
Recortável, Esterilidade: Uso Único</t>
  </si>
  <si>
    <t>ESPÁTULA DE AYRES, Espátula Uso Médico Modelo 1: De Ayres, Material*: Plástico, Comprimento*: Cerca De
18CM, Esterilidade: Descartável</t>
  </si>
  <si>
    <t>ESPÉCULO DESCARTÁVEL NÃO ESTÉRIL G, Espéculo Uso Médico Aplicação: Vaginal, Modelo: Collin, Tamanho: Grande, Adicional 1: C/
Via P/ Iluminar Cavidade, Travamento: C/ Trava Tipo Rosca, Material: Polímero, Esterilidade:
Não Estéril, Uso Único, Embalagem: Embalagem Individual</t>
  </si>
  <si>
    <t>ESPÉCULO DESCARTÁVEL NÃO ESTÉRIL M, Espéculo Uso Médico Aplicação: Vaginal, Modelo: Collin, Tamanho: Médio, Adicional 1: C/
Via P/ Iluminar Cavidade, Travamento: C/ Trava Tipo Rosca, Material: Polímero, Esterilidade:
Não Estéril, Uso Único, Embalagem: Embalagem Individual</t>
  </si>
  <si>
    <t>ESPÉCULO DESCARTÁVEL NÃO ESTÉRIL P, Espéculo Uso Médico Aplicação: Vaginal, Modelo: Collin, Tamanho: Pequeno, Adicional 1: C/
Via P/ Iluminar Cavidade, Travamento: C/ Trava Tipo Rosca, Material: Polímero, Esterilidade:
Não Estéril, Uso Único, Embalagem: Embalagem Individual</t>
  </si>
  <si>
    <t>ESTETOSCÓPIO, Estetoscópio Tipo: Biauricular, Acessórios: Olivas Anatômicas Silicone, Haste: Haste Aço
Inox, Tubo: Tubo "Y" Pvc, Auscultador: Auscultador Duplo Aço Inox C/ Anel De Borracha, Tamanho: Adulto</t>
  </si>
  <si>
    <t xml:space="preserve">LITROS </t>
  </si>
  <si>
    <t>ÉTER (1L)</t>
  </si>
  <si>
    <t>FIO NYLON 0 C/AG C/24 ENV, Fio De Sutura Agulhado Material Fio: Nylon / Poliamida Preto, Modelo Fio: Monofilamentar,
Diâmetro Fio: 0 / 1-0, Comprimento Fio: Cerca De 70CM, Tipo Agulha: Agulha 3/8 Círculo,
Modelo Agulha: Cortante Reversa / Invertida, Comprimento Agulha: Cerca De 30MM,
Esterilidade: Estéril, Apresentação: Embalagem Individual</t>
  </si>
  <si>
    <t>FIO NYLON 1 C/AG C/24 ENV</t>
  </si>
  <si>
    <t>FIO NYLON 2 C/AG C/24 ENV, Fio De Sutura Agulhado Material Fio: Nylon / Poliamida Azul, Modelo Fio: Monofilamentar,
Diâmetro Fio: 4-0, Comprimento Fio: Cerca De 60CM, Tipo Agulha: Agulha 1/2 Círculo,
Modelo Agulha: Cortante Reversa / Invertida, Comprimento Agulha: Cerca De 14MM,
Esterilidade: Estéril, Apresentação: Embalagem Individual</t>
  </si>
  <si>
    <t>FIO NYLON 3 C/AG C/24 ENV, Fio De Sutura Agulhado Material Fio: Nylon / Poliamida Preto, Modelo Fio: Monofilamentar, Diâmetro Fio: 2-0, Comprimento Fio: Cerca De 70CM, Tipo Agulha: Agulha 3/8 Círculo,
Modelo Agulha: Cortante Reversa / Invertida, Comprimento Agulha: Cerca De 30MM,Esterilidade: Estéril, Apresentação: Embalagem Individual</t>
  </si>
  <si>
    <t>FIO NYLON 4 C/AG C/24 ENV, Fio De Sutura Agulhado Material Fio: Nylon / Poliamida Preto, Modelo Fio: Monofilamentar,
Diâmetro Fio: 3-0, Comprimento Fio: Cerca De 70CM, Tipo Agulha: Agulha 3/8 Círculo, Modelo Agulha: Cortante Reversa / Invertida, Comprimento Agulha: Cerca De 20MM,Esterilidade: Estéril, Apresentação: Embalagem Individual</t>
  </si>
  <si>
    <t>TIRA P/ GLICEMIA C/50 UND</t>
  </si>
  <si>
    <t>FITA PARA AUTOCLAVE 19MM X 30MM</t>
  </si>
  <si>
    <t>FRASCO DE ALIMENTAÇÃO ENTERAL 300ML, Recipiente Nutrição Enteral Material: Plástico Transparente, Capacidade: 300ML,
Componentes: Com Tampa Rosqueada, Alça, Etiqueta, Bico Conector, Graduação:
Graduado, Esterilidade: Não Estéril, Atóxico, Tipo Uso: Descartável, Apresentação:
Embalagem Individual</t>
  </si>
  <si>
    <t>COMP.GAZE 7,5 X 7,5 9 FIOS C/500, Curativo / Cobertura Aplicação: P/ Ferida, Aspecto Físico: Malha / Gaze, Composição: À
Base De Celulose C/ Poliacrilato, Componente 1: C/ Polipropileno, Componente 3: C/ Silicone, Dimensão: Cerca De 7,5 X 7,5CM, Esterilidade: Estéril</t>
  </si>
  <si>
    <t>GORRO DESCARTÁVEL COM ELÁSTICO, Gorro Hospitalar Material*: Não Tecido Sms 100% Polipropileno, Modelo: Elástico Nuca,
Cor*: Sem Cor, Gramatura*: Cerca De 60G/M2, Tamanho: Único, Tipo Uso: Descartável,
Caracterísitcas Adicionais 1: Hipoalergênica, Atóxica, Inodora, Unissex</t>
  </si>
  <si>
    <t>INFUSOR MULTIVIA COM CLANP, Extensor Infusão Vascular Vias: 2 Vias, Material: Polímero, Comprimento: Cerca 20CM,
Calibre: Cerca 10FRENCH, Tipo Conexão: Luer Lock / Slip / Valvulado, Pressão Máxima: Até
Cerca De 100PSI, Componente Adicional: C/ Clamp, Tipo Uso: Estéril, Uso Único</t>
  </si>
  <si>
    <t>JELCRO N° 22, Cateter Periférico Material Cateter: Polímero Radiopaco, Aplicação: Venoso, Material Agulha:
Agulha Aço Inox, Diametro: 22GAU, Comprimento: Longo, Acima De 60MM, Conector:
Conector Padrão, Componente 1: Câmara Refluxo C/ Filtro, Componente 2: C/ Sistema
Segurança Segundo Nr/32, Tipo Uso: Estéril, Descartável, Embalagem Individual</t>
  </si>
  <si>
    <t>JELCRO N°18, Cateter Periférico Material Cateter: Polímero Radiopaco, Aplicação: Venoso, Material Agulha:
Agulha Aço Inox, Diametro: 18GAU, Comprimento: Longo, Acima De 60MM, Conector:
Conector Padrão, Componente 1: Câmara Refluxo C/ Filtro, Componente 2: C/ Sistema
Segurança Segundo Nr/32, Tipo Uso: Estéril, Descartável, Embalagem Individual</t>
  </si>
  <si>
    <t>JELCRO N°20, Cateter Periférico Material Cateter: Polímero Radiopaco, Aplicação: Venoso, Material Agulha:Agulha Aço Inox, Diametro: 20GAU, Comprimento: Longo, Acima De 60MM, Conector:
Conector Padrão, Componente 1: Câmara Refluxo C/ Filtro, Componente 2: C/ Sistema
Segurança Segundo Nr/32, Tipo Uso: Estéril, Descartável, Embalagem Individual</t>
  </si>
  <si>
    <t>JELCRO N°24, Cateter Periférico Material Cateter: Polímero Radiopaco, Aplicação: Venoso, Material Agulha:
Agulha Aço Inox, Diametro: 24GAU, Comprimento: Cerca 20MM, Componente Adicional: C/
Asa De Fixação, Tubo Extensor C/ Clamp, Conector: Conector Em Y, C/ 1 Via P/ Alta
Pressão, Componente 2: C/ Sistema Segurança Segundo Nr/32, Tipo Uso: Estéril,
Descartável, Embalagem Individual</t>
  </si>
  <si>
    <t>LÂMINA DE BISTURI N 11, Lâmina Bisturi Material: Aço Inoxidável, Tamanho: Nº 11, Tipo: Descartável, Esterilidade:
Estéril, Características Adicionais: Embalada Individualmente</t>
  </si>
  <si>
    <t>LÂMINA DE BISTURI N 15, Lâmina Bisturi Material: Aço Inoxidável, Tamanho: Nº 15 C, Tipo: Descartável, Esterilidade:
Estéril, Características Adicionais: Embalada Individualmente</t>
  </si>
  <si>
    <t>LÂMINA DE BISTURI N 23, Lâmina Bisturi Material: Aço Inoxidável, Tamanho: Nº 23, Tipo: Descartável, Esterilidade:
Estéril, Características Adicionais: Embalada Individualmente</t>
  </si>
  <si>
    <t>LÂMINA DE BISTURI N 24, Lâmina Bisturi Material: Aço Inoxidável, Tamanho: Nº 24, Tipo: Descartável, Esterilidade:
Estéril, Características Adicionais: Embalada Individualmente</t>
  </si>
  <si>
    <t>LAMINA MICROSCOPIA LISA 26X76 CX C/50UND S/ LAPIDAR, Lâmina Laboratório Material: Vidro, Dimensões: Cerca De 75 X 25MM, Tipo*: Lapidada, Tipo Borda: Borda Fosca</t>
  </si>
  <si>
    <t>LAMINA MICROSCOPICA FOSCA 26X76 CX C/50UND S/ LAPI-DAR, Lâmina Laboratório Material: Vidro, Dimensões: Cerca De 75 X 25MM, Tipo Borda: Borda Lisa</t>
  </si>
  <si>
    <t>LANCETAS DE SEGURANÇA, Lanceta Material Lâmina: Aço Inoxidável,Ponta Afiada,Trifacetada, Uso: Descartável,
Características Adicionais: Estéril, Embalagem Individual, Tipo: Ultra Fina</t>
  </si>
  <si>
    <t>LANTERNA CLÍNICA, Lanterna Elétrica Material: Liga De Magnésio, Tipo: Tática, Tamanho: 11 A 17CM,
Características Adicionais: Resistente A Água, Acabamento Anti-Derrapante, Len,
Luminosidade: 1.710.000LM, Tipo Lâmpada: Led, Tipo Bateria: Recarregável, Tipo Foco:
Regulável, Cor: Preta</t>
  </si>
  <si>
    <t xml:space="preserve">ROLO </t>
  </si>
  <si>
    <t>LENÇOL PAPEL HOSP 50X50 CX 10, Lençol Descartável Uso Hospitalar Materia Prima: 100% Polipropileno, Não Tecido Tnt, Gramatura 1: Cerca De 40G/M2, Dimensoes: Cerca De 50 Cm X 50 M, Apresentação 1: Em
Rolo</t>
  </si>
  <si>
    <t>LENÇOL PAPEL HOSP 70X50 CX 10,  Lençol Descartável Uso Hospitalar Materia Prima: 100% Polipropileno, Não Tecido Tnt,
Gramatura 1: Cerca De 30G/M2, Dimensoes: Cerca De 70 Cm X 50 M, Apresentação 1: Em Rolo</t>
  </si>
  <si>
    <t>LUVA CIRÚRGICA ESTÉRIL DE LÁTEX N6,5 PAR, Luva Cirúrgica Material: Borracha Mista - Látex C/ Revestimento Sintético, Superfície:
Superfície Texturizada, Formato: Anatômico, Pó: Sem Pó, Cor: C/ Cor, Tamanho: Nº 6,5, Apresentação: Em Par, Esterilidade: Estéril, Uso Único, Embalagem: Embalagem Individual</t>
  </si>
  <si>
    <t>LUVA CIRÚRGICA ESTÉRIL DE LÁTEX N7 PAR, Luva Cirúrgica Material: Borracha Mista - Látex C/ Revestimento Sintético, Superfície:
Superfície Texturizada, Formato: Anatômico, Pó: Sem Pó, Cor: C/ Cor, Tamanho: Nº 7,0, Apresentação: Em Par, Esterilidade: Estéril, Uso Único, Embalagem: Embalagem Individual</t>
  </si>
  <si>
    <t>LUVA CIRÚRGICA ESTÉRIL DE LÁTEX N8 PAR, Luva Cirúrgica Material: Borracha Mista - Látex C/ Revestimento Sintético, Superfície:
Superfície Texturizada, Formato: Anatômico, Pó: Sem Pó, Cor: C/ Cor, Tamanho: Nº 8,0, Apresentação: Em Par, Esterilidade: Estéril, Uso Único, Embalagem: Embalagem Individual</t>
  </si>
  <si>
    <t>LUVA DESCARTÁVEL DE LÁTEX COM PÓ G 100 UNIDADES, Luva P/ Procedimento De Saúde Não Cirúrgico C/ Anvisa Material: Borracha Natural - Látex, Superfície: Superfície Lisa, Formato: Ambidestra, Pó: Com Pó Bioabsorvível, Cor: C/ Cor, Tamanho: Grande - G, Esterilidade: Estéril, Uso Único, Embalagem: Par Em Embalagem Individual</t>
  </si>
  <si>
    <t>LUVA DESCARTÁVEL DE LÁTEX COM PÓ M 100 UNIDADES, Luva P/ Procedimento De Saúde Não Cirúrgico C/ Anvisa Material: Borracha Natural - Látex,
Superfície: Superfície Lisa, Formato: Ambidestra, Pó: Com Pó Bioabsorvível, Cor: C/ Cor, Tamanho: Médio - M, Esterilidade: Estéril, Uso Único, Embalagem: Par Em Embalagem
Individual</t>
  </si>
  <si>
    <t>LUVA DESCARTÁVEL DE LÁTEX COM PÓ P 100 UNIDADES, Luva P/ Procedimento De Saúde Não Cirúrgico C/ Anvisa Material: Borracha Natural - Látex,
Superfície: Superfície Lisa, Formato: Ambidestra, Pó: Com Pó Bioabsorvível, Cor: C/ Cor, Tamanho:</t>
  </si>
  <si>
    <t>MÁSCARA DESC. TRIPLA C/ELÁSTICO C/50, Máscara Cirúrgica Material: Não Tecido 100% Polipropileno, Filtro: Elemento Filtrante Interno,
Eficiência: Efp Maior Que 98% E Bfe Maior Que 95%, Quantidade Camadas: Mínimo 3 Camadas, Modelo: Ajustável, Clipe Nasal, Formato: Retangular, C/ Pregas Horizontais, Cor:C/ Cor, Tamanho: Adulto, Esterilidade: Descartável</t>
  </si>
  <si>
    <t>MÁSCARA DE INALAÇÃO ADULTO (AEROSSOL), Nebulizador Tipo*: Ultrassônico De Malha Vibratória, Modelo: Portátil, P/ Inalação De
Medicamentos, Ajuste: Modo Contínuo E Intermitente, Material: Regulador C/ Gabinete
Plástico, Componentes: C/ Cabo, Fonte De Energia: Fonte De Alimentação E Bateria
Recarregável</t>
  </si>
  <si>
    <t>MÁSCARA DE INALAÇÃO INFANTIL (AEROSSOL), Nebulizador Tipo*: Ultrassônico De Malha Vibratória, Modelo: Portátil, P/ Inalação De
Medicamentos, Ajuste: Modo Contínuo E Intermitente, Material: Regulador C/ Gabinete
Plástico, Componentes: C/ Cabo, Fonte De Energia: Fonte De Alimentação E Bateria
Recarregável</t>
  </si>
  <si>
    <t>MÁSCARA DE OXIGÊNIO ALTA CONCENTRAÇÃO, Máscara Gasoterapia Aplicação: P/ Alta Concentração De Não Reinalação, Material:
Plástico, Tamanho: Adulto, Tipo Fixação: C/ Clipe Nasal E Fixador Cefálico Ajustável,
Componente Adicional: C/ Válvulas E Balão Reservatório, Tipo Conector: Conector Padrão</t>
  </si>
  <si>
    <t>MÁSCARA N95, Máscara Proteção Resp. C/ Anvisa Modelo: Respirador Dobrável, Tipo Bico De Pato,
Material: Camadas Fibras Sintéticas, Filtro: Eficiência Filtração Mín. 94% S, Classe: Pff2,
N95 Ou Equivalente, Adicional: Carvão Ativado, Componente: Clipe Nasal, Tipo Fixação:
Tiras Vedação Anatômica, Adicional 2: C/ Válvula, Cor: C/ Cor, Tamanho: Adulto,
Esterilidade: Descartável</t>
  </si>
  <si>
    <t>MASCARA VENTURI ADULTO</t>
  </si>
  <si>
    <t>NEBUBIZADOR, Nebulizador Tipo*: Ultrassônico De Malha Vibratória, Modelo: Portátil, P/ Inalação De
Medicamentos, Ajuste: Modo Contínuo E Intermitente, Material: Regulador C/ Gabinete
Plástico, Componentes: C/ Cabo, Fonte De Energia: Fonte De Alimentação E Bateria
Recarregável</t>
  </si>
  <si>
    <t>ÓLEO DE GIRASSOL 200ML</t>
  </si>
  <si>
    <t>PAPEL GRAU CIRÚRGICO 20, Embalagem P/ Esterilização Material: Papel Grau Cirúrgico, Composição: C/ Filme Polímero
Multilaminado, Aplicação 1: P/ Esterilização De Formaldeído, Gramatura / Espessura: Cerca
De 60G/M2, Apresentação: Rolo, Componentes Adicionais: Termosselante, Tamanho: Cerca
De 20CM, Componentes: C/ Indicador Químico, Tipo Uso: Uso Único</t>
  </si>
  <si>
    <t>PAPEL GRAU CIRÚRGICO 25, Embalagem P/ Esterilização Material: Papel Grau Cirúrgico, Composição: C/ Filme Polímero
Multilaminado, Gramatura / Espessura: Cerca De 60G/M2, Apresentação: Rolo,
Componentes Adicionais: Termosselante, Tamanho: Cerca De 25CM, Componentes: C/
Indicador Químico, Tipo Uso: Uso Único</t>
  </si>
  <si>
    <t>POVIDINE TÓPICO 1 L</t>
  </si>
  <si>
    <t>PROPÉ, Sapatilha Hospitalar Material*: Não Tecido 100% Polipropileno, Modelo: Tipo Bota, Cano
Longo, C/ Elástico, Cor*: C/ Cor, Gramatura*: Cerca De 20G/M2, Tamanho*: Único, Tipo
Uso*: Descartável</t>
  </si>
  <si>
    <t>SCALP DESC NR 19G C/100, Cateter Periférico Aplicação: Venoso, Modelo: Tipo Escalpe, Material Agulha: Agulha Aço
Inox, Diametro: 19GAU, Componente Adicional: C/ Asa De Fixação, Tubo Extensor,
Conector: Conector Padrão C/ Tampa, Componente 2: C/ Sistema Segurança Segundo
Nr/32, Tipo Uso: Estéril, Descartável, Embalagem Individual</t>
  </si>
  <si>
    <t>SCALP DESC NR 21G C/100, Cateter Periférico Aplicação: Venoso, Modelo: Tipo Escalpe, Material Agulha: Agulha Aço
Inox, Diametro: 21GAU, Componente Adicional: C/ Asa De Fixação, Tubo Extensor,
Conector: Conector Padrão C/ Tampa, Componente 2: C/ Sistema Segurança Segundo
Nr/32, Tipo Uso: Estéril, Descartável, Embalagem Individual</t>
  </si>
  <si>
    <t>SCALP DESC NR 23G C/100, Cateter Periférico Aplicação: Venoso, Modelo: Tipo Escalpe, Material Agulha: Agulha Aço
Inox, Diametro: 23GAU, Componente Adicional: C/ Asa De Fixação, Tubo Extensor,
Conector: Conector Padrão C/ Tampa, Componente 2: C/ Sistema Segurança Segundo
Nr/32, Tipo Uso: Estéril, Descartável, Embalagem Individual</t>
  </si>
  <si>
    <t>SERINGA DESCARTÁVEL 10ML COM AGULHA, Seringa Material: Polipropileno, Capacidade: 10ML, Tipo Bico: Bico Compatível C/ Via
Enteral, Tipo Vedação: Êmbolo De Borracha, Adicional: Graduada, Numerada, Esterilidade:
Estéril, Uso Único, Apresentação: Embalagem Individual</t>
  </si>
  <si>
    <t>SERINGA DESCARTÁVEL 1ML COM AGULHA, Seringa Material: Polipropileno, Capacidade: 1ML, Tipo Bico: Bico Central Luer Lock Ou Slip,
Tipo Vedação: Êmbolo De Borracha, Adicional: Graduada (Escala Ml), Numerada, Tipo
Agulha: C/ Agulha 26 G X 1/2", Componente Adicional: C/ Sistema Segurança Segundo
Nr/32, Esterilidade: Estéril, Descartável, Apresentação: Embalagem Individual</t>
  </si>
  <si>
    <t>SERINGA DESCARTÁVEL 20ML COM AGULHA, Seringa Material: Polipropileno, Capacidade: 20ML, Tipo Bico: Bico Compatível C/ Via
Enteral, Tipo Vedação: Êmbolo De Borracha, Adicional: Graduada, Numerada, Esterilidade:
Estéril, Uso Único, Apresentação: Embalagem Individual</t>
  </si>
  <si>
    <t>SERINGA DESCARTÁVEL 3ML COM AGULHA, Seringa Material: Polipropileno, Capacidade: 3ML, Tipo Bico: Bico Compatível C/ Via Enteral,
Tipo Vedação: Êmbolo De Borracha, Adicional: Graduada, Numerada, Esterilidade: Estéril,
Uso Único, Apresentação: Embalagem Individual</t>
  </si>
  <si>
    <t>SERINGA DESCARTÁVEL 5ML COM AGULHA, Seringa Material: Polipropileno, Capacidade: 5ML, Tipo Bico: Bico Compatível C/ Via Enteral, Tipo Vedação: Êmbolo De Borracha, Adicional: Graduada, Numerada, Esterilidade: Estéril,
Uso Único, Apresentação: Embalagem Individual</t>
  </si>
  <si>
    <t>SERINGA DESCARTÁVEL 60ML SEM AGULHA, Seringa Material: Polipropileno, Capacidade: 60ML, Tipo Bico: Bico Compatível C/ Via
Enteral, Tipo Vedação: Êmbolo De Borracha, Adicional: Graduada, Numerada, Esterilidade:
Estéril, Uso Único, Apresentação: Embalagem Individual</t>
  </si>
  <si>
    <t>SONDA FOLEY N°16,Material Hospitalar Tipo: Guia / Mandril, Material: Metálico, Flexível, Aplicação: P/
Cateterismo Vesical, Dimensões: Uso C/ Sonda Foley 16 Fr, Componentes Adicionais: Ponta
Distal Atraumática, Esterilidade*: Esterilizável</t>
  </si>
  <si>
    <t>SONDA FOLEY N°24, Sonda Trato Urinário Modelo: Foley, Material: Silicone, Calibre: 24FRENCH, Vias: 2 Vias,
Conector: Conectores Padrão, Volume: C/ Balão Cerca 30ML, Tipo Ponta: Ponta Distal
Cilíndrica Fechada, Componentes: C/ Orifícios Laterais, Esterilidade: Estéril, Descartável,
Embalagem: Embalagem Individual</t>
  </si>
  <si>
    <t>SONDA URETRAL N° 16, Sonda Trato Urinário Modelo: Uretral, Material: Silicone, Calibre: 16FRENCH, Conector:
Conector Padrão C/ Tampa, Comprimento: Cerca 40CM, Tipo Ponta: Ponta Distal Cilíndrica
Fechada, Componentes: C/ Orifícios Laterais, Esterilidade: Estéril, Descartável, Embalagem:
Embalagem Individual</t>
  </si>
  <si>
    <t>SONDA URETRAL N° 18, Sonda Trato Urinário Modelo: Uretral, Material: Silicone, Calibre: 18FRENCH, Conector:
Conector Padrão, Comprimento: Cerca 40CM, Tipo Ponta: Ponta Distal Cilíndrica C/ Orifício,
Esterilidade: Estéril, Descartável, Embalagem: Embalagem Individual</t>
  </si>
  <si>
    <t>SPRAY FIXADOR CITOLÓGICO</t>
  </si>
  <si>
    <t>TERMÔMETRO DIGITAL, Termômetro Clínico Ajuste: Digital, Escala: Até 43°C, Tipo*: Uso Axilar E Oral, Componentes:
C/ Alarmes, Memória: Memória Última Medição, Embalagem: Embalagem Individual</t>
  </si>
  <si>
    <t>VASELINA LÍQUIDA 1L</t>
  </si>
  <si>
    <t>VASELINA SÓLIDA 500G</t>
  </si>
  <si>
    <t>VALOR LOTE</t>
  </si>
  <si>
    <t>MATERIAL ODONTOLOGICO</t>
  </si>
  <si>
    <t>ACIDO FOSFORICO 37% 3ML PCT, Removedor Uso Odontológico Composição: Ácido Fosfórico, Fluor, Timol E Corante, Aspecto
Físico: Líquido</t>
  </si>
  <si>
    <t>FRC</t>
  </si>
  <si>
    <t>ACIDO SERINGA C/3 2,5ML</t>
  </si>
  <si>
    <t>VD</t>
  </si>
  <si>
    <t>ADESIVO MAGIC BOND D.E, Adesivo Dental Tipo: Ativador P/ Autopolimerização, Aspecto Físico: Líquido</t>
  </si>
  <si>
    <t>Caixas</t>
  </si>
  <si>
    <t>AGULHA DESC***CURTA C/100, Agulha Odontológica Material: Aço Inoxidável Siliconizado, Aplicação: Gengival / Anestesia,
Dimensão: 30 G Curta, Tipo Ponta*: Com Bisel Trifacetado, Tipo Conexão: Conector P/
Seringa Carpule, Tipo Uso: Estéril, Descartável, Apresentação: C/ Protetor Plástico E Lacre</t>
  </si>
  <si>
    <t>AGULHA DESC***LONGA C/100, Agulha Odontológica Material: Aço Inoxidável Siliconizado, Aplicação: Gengival / Anestesia,
Dimensão: 30 G Longa, Tipo Ponta*: Com Bisel Trifacetado, Tipo Conexão: Conector P/
Seringa Carpule, Tipo Uso: Estéril, Descartável, Apresentação: C/ Protetor Plástico E Lacre</t>
  </si>
  <si>
    <t>ALAVANCA SELDIN AD. CURVA DIREITA, Alavanca Odontológica Material: Aço Inoxidável, Tipo: Seldin, Características Adicionais:
Direita, Referência: Nº 1, Esterilidade: Autoclavável</t>
  </si>
  <si>
    <t>lt</t>
  </si>
  <si>
    <t>ALCOOL 70% 1000ML, Álcool Etílico Tipo: Hidratado, Teor Alcoólico: 70%_(70°Gl), Apresentação: Líquido</t>
  </si>
  <si>
    <t>Pacotes</t>
  </si>
  <si>
    <t>ALGINATO 410GR JELTRATE DUSTLESS PCT, Alginato Uso Odontológico Tipo: Tipo I, Apresentação: Pó, Características Adicionais: Presa
Rápida</t>
  </si>
  <si>
    <t>ALGODAO 500G, Algodão Uso Em Saúde Tipo: Hidrófilo, Material: Fibras De Algodão Purificado,
Apresentação: Rolo, Esterilidade: Não Estéril</t>
  </si>
  <si>
    <t>ALGODAO ROLOS, Algodão Uso Em Saúde Tipo: Hidrófilo, Material: Fibras De Algodão Purificado,
Apresentação: Bola, Esterilidade: Não Estéril</t>
  </si>
  <si>
    <t>ALVEOLEX 10GR, Pasta Profilática Composição Básica: Pedra Pomes, Composição: Lauril Sulfato De Sódio,
Características Adicionais: Com Fluor</t>
  </si>
  <si>
    <t>ALVEOLOTOMO CURVO, Alveolótomo Material: Aço Inoxidável, Tipo Ponta: Luer Curvo, Características Adicionais:
Articulado, Esterilidade: Autoclavável</t>
  </si>
  <si>
    <t>ALVEOLOTOMO RETO, Alveolótomo Material: Aço Inoxidável, Tipo Ponta: Luer Reto, Características Adicionais:
Articulado, Esterilidade: Autoclavável</t>
  </si>
  <si>
    <t>POT</t>
  </si>
  <si>
    <t>ANEST.BENZOTOP***12G, Benzocaína Composição: Associada Ao Cetilpiridínio E Borato De Sódio, Concentraçao: 0,2
Mg/Ml + 1 Mg/Ml + 60MG/ML, Forma Farmaceutica: Solução Tópica</t>
  </si>
  <si>
    <t>ANEST.MEPIADRE***2% CX C 50 UND, Mepivacaína Cloridrato Apresentação: Associada Com Norepinefrina, Dosagem: 2% +
1:100.000</t>
  </si>
  <si>
    <t>ANEST.MEPISV***3% S/V CX  CAIXA COM 50 UND, Mepivacaína Cloridrato Concentração: 3%, Forma Farmacêutica: Solução Injetável</t>
  </si>
  <si>
    <t>ANEST.NOVOCOL***CX/50</t>
  </si>
  <si>
    <t>ANEST.PRILONEST***CX 3% CX C/50</t>
  </si>
  <si>
    <t>ANTI-SEPTICO***NOPLAK 250ML</t>
  </si>
  <si>
    <t>BABADOR IMPERM.C/100, Protetor Clínico Odontológico Material: Tnt Gr 30, Uso: P/ Refletor, Tipo Uso: Uso Único,
Descartável</t>
  </si>
  <si>
    <t xml:space="preserve">BANDEJA 22X09X1,5, Acessórios - Uso Odontológico Aplicação: P/ Sinterização, Tipo: Bandeja, Material: Porcelana </t>
  </si>
  <si>
    <t xml:space="preserve">BANDEJA INOX 22X05X1.5, Acessórios - Uso Odontológico Aplicação: P/ Sinterização, Tipo: Bandeja, Material: Porcelana </t>
  </si>
  <si>
    <t>BANDEJA INOX RET. 22X12X0,1CM S/ DIV.</t>
  </si>
  <si>
    <t>BROCA CARBIDE 1/4, Broca Alta Rotação Material: Carbide, Formato: Esférica, Tipo Haste: Haste Longa, Tipo
Corte: Corte Médio, Numeração Americana 1: Ref. 2</t>
  </si>
  <si>
    <t>BROCA CARBIDE 33 1/2, Broca Alta Rotação Material: Carbide, Formato: Agulha, Característica Adicional: Longa, Tipo
Haste: Haste Regular, Tipo Corte: Corte Extra Fino, Numeração Americana 1: Ref. 9904</t>
  </si>
  <si>
    <t>BROCA CARBIDE CA N.003 C/10, Broca Alta Rotação Material: Carbide, Formato: Agulha, Característica Adicional: Longa, Tipo
Haste: Haste Regular, Tipo Corte: Corte Extra Fino, Numeração Americana 1: Ref. 9903</t>
  </si>
  <si>
    <t>BROCA CARBIDE CA N.004 C/10, Broca Alta Rotação Material: Carbide, Formato: Pêra, Característica Adicional: Curta, Tipo
Haste: Haste Regular, Tipo Corte: Corte Médio, Numeração Americana 1: Ref. 330</t>
  </si>
  <si>
    <t>BROCA CARBIDE CA N.008 C/10, Broca Alta Rotação Material: Carbide, Formato: Tronco Cônica, Característica Adicional:
Picotada Longa, Tipo Haste: Haste Regular, Tipo Corte: Corte Grosso, Numeração
Americana 1: Ref. 702</t>
  </si>
  <si>
    <t>BROCA CARBIDE CIRURGICA 700, Broca Alta Rotação Material: Carbide, Formato: Pêra, Característica Adicional: Longa, TipoHaste: Haste Regular, Tipo Corte: Corte Médio, Numeração Americana 1: Ref. 330</t>
  </si>
  <si>
    <t>BROCA CARBIDE FG, Broca Alta Rotação Material: Carbide, Formato: Bala, Tipo Haste: Haste Regular, Tipo Corte:
Corte Extra Fino, Numeração Americana 1: Ref. 9803</t>
  </si>
  <si>
    <t>BROCA CARBIDE FG N.001, Broca Alta Rotação Material: Carbide, Formato: Bala, Tipo Haste: Haste Regular, Tipo Corte:
Corte Fino, Numeração Americana 1: Ref. 7801</t>
  </si>
  <si>
    <t>BROCA CARBIDE FG N.006, Broca Alta Rotação Material: Carbide, Formato: Tronco Cônica, Característica Adicional:
Longa, Tipo Haste: Haste Regular, Tipo Corte: Corte Extra Fino, Numeração Americana 1:
Ref. 9714</t>
  </si>
  <si>
    <t>BROCA CARBIDE FG N.007, Broca Alta Rotação Material: Carbide, Formato: Tronco Cônica, Tipo Haste: Haste Regular,
Tipo Corte: Corte Extra Fino, Numeração Americana 1: Ref. 9214</t>
  </si>
  <si>
    <t>BROCA CIRURGICA 701, Broca Alta Rotação Material: Carbide, Formato: Cone Invertido, Tipo Haste: Haste Curta,
Tipo Corte: Corte Médio, Numeração Americana 1: Ref. 33 1/2</t>
  </si>
  <si>
    <t>BROCA DE ACO ESF. CA (B/R 22MM) NR.02, Broca Alta Rotação Material: Carbide, Formato: Tronco Cônica, Característica Adicional:
Picotada, Tipo Haste: Haste Longa, Tipo Corte: Cirúrgica, Numeração Americana 1:</t>
  </si>
  <si>
    <t>BROCA DIAMANTADA 1010 FG, Broca Alta Rotação Material: Aço Inoxidável Diamantada, Formato: Esférica, Tipo Haste:
Haste Longa, Tipo Corte: Corte Médio, Numeração 2: Ref. 1018</t>
  </si>
  <si>
    <t>BROCA DIAMANTADA 1011, Broca Alta Rotação Material: Aço Inoxidável Diamantada, Formato: Esférica, Tipo Haste:
Haste Longa, Tipo Corte: Cirúrgica, Numeração Americana: 1011</t>
  </si>
  <si>
    <t>BROCA DIAMANTADA 1012, Broca Alta Rotação Material: Aço Inoxidável Diamantada, Formato: Esférica, Tipo Haste:
Haste Regular, Tipo Corte: Corte Médio, Numeração Americana: 1012</t>
  </si>
  <si>
    <t>BROCA DIAMANTADA 1013, Broca Alta Rotação Material: Aço Inoxidável Diamantada, Formato: Esférica, Tipo Haste:
Haste Regular, Tipo Corte: Corte Médio, Numeração Americana: 1013</t>
  </si>
  <si>
    <t>BROCA DIAMANTADA 1014, Broca Alta Rotação Material: Aço Inoxidável Diamantada, Formato: Esférica, Tipo Haste:
Haste Longa, Tipo Corte: Cirúrgica, Numeração Americana: 1014</t>
  </si>
  <si>
    <t>BROCA DIAMANTADA 1015, Broca Alta Rotação Material: Aço Inoxidável Diamantada, Formato: Esférica, Tipo Haste:Haste Regular, Tipo Corte: Corte Médio, Numeração Americana: 1015</t>
  </si>
  <si>
    <t>BROCA DIAMANTADA 1016, Broca Alta Rotação Material: Aço Inoxidável Diamantada, Formato: Esférica, Tipo Haste:
Haste Regular, Tipo Corte: Corte Médio, Numeração Americana: 1016</t>
  </si>
  <si>
    <t>BROCA DIAMANTADA 1031, Broca Alta Rotação Material: Aço Inoxidável Diamantada, Formato: Cone Invertido, Tipo
Haste: Haste Regular, Tipo Corte: Corte Médio, Numeração Americana: 1031</t>
  </si>
  <si>
    <t>BROCA DIAMANTADA 1032, Broca Alta Rotação Material: Aço Inoxidável Diamantada, Formato: Cone Invertido, Tipo
Haste: Haste Regular, Tipo Corte: Corte Médio, Numeração Americana: 1032</t>
  </si>
  <si>
    <t>BROCA DIAMANTADA 1033, Broca Alta Rotação Material: Aço Inoxidável Diamantada, Formato: Cone Invertido, Tipo
Haste: Haste Regular, Tipo Corte: Corte Médio, Numeração Americana: 1033</t>
  </si>
  <si>
    <t>BROCA DIAMANTADA 1090, Broca Alta Rotação Material: Aço Inoxidável Diamantada, Formato: Cilíndrica, Tipo Haste:
Haste Regular, Tipo Corte: Corte Fino, Numeração Americana: 1090</t>
  </si>
  <si>
    <t>BROCA DIAMANTADA 1091, Broca Alta Rotação Material: Aço Inoxidável Diamantada, Formato: Cilíndrica, Tipo Haste:
Haste Regular, Tipo Corte: Corte Médio, Numeração Americana: 1091</t>
  </si>
  <si>
    <t>BROCA DIAMANTADA 1092, Broca Alta Rotação Material: Aço Inoxidável Diamantada, Formato: Cilíndrica, Tipo Haste:
Haste Regular, Tipo Corte: Corte Médio, Numeração Americana: 1092</t>
  </si>
  <si>
    <t>BROCA DIAMANTADA 1190,  Broca Alta Rotação Material: Aço Inoxidável Diamantada, Formato: Cônica, Característica
Adicional: Topo Ogival, Tipo Haste: Haste Regular, Tipo Corte: Corte Médio, Numeração
Americana: 1190</t>
  </si>
  <si>
    <t>BROCA DIAMANTADA 2135F, Broca Alta Rotação Material: Aço Inoxidável Diamantada, Formato: Tronco Cônica,
Característica Adicional: Topo Arredondado, Tipo Haste: Haste Regular, Tipo Corte: Corte
Fino, Numeração Americana 1: Ref. 2135f</t>
  </si>
  <si>
    <t>BROCA DIAMANTADA 3118F , Broca Alta Rotação Material: Aço Inoxidável Diamantada, Formato: Chama, Tipo Haste:
Haste Curta, Tipo Corte: Corte Fino, Numeração Americana 1: Ref. 3118f</t>
  </si>
  <si>
    <t>BROCA DIAMANTADA 3168, Broca Alta Rotação Material: Aço Inoxidável Diamantada, Formato: Pêra, Tipo Haste: Haste
Regular, Tipo Corte: Corte Médio, Numeração Americana: 3168</t>
  </si>
  <si>
    <t>BROCA DIAMANTADA 3195F, Broca Alta Rotação Material: Aço Inoxidável Diamantada, Formato: Cônica, Característica
Adicional: Topo Em Chama, Tipo Haste: Haste Regular, Tipo Corte: Corte Fino, Numeração
Americana 1: Ref. 3195f</t>
  </si>
  <si>
    <t>BROCA DIAMANTADA, Broca Alta Rotação Material: Aço Inoxidável Diamantada, Formato: Roda, Numeração
Americana: 4141</t>
  </si>
  <si>
    <t>BROCA DIAMANTADA FORMA DE PERA, Broca Alta Rotação Material: Aço Inoxidável Diamantada, Formato: Pêra, Tipo Haste: Haste
Regular, Tipo Corte: Corte Extra Fino, Numeração Americana 1: Ref. 3168ff</t>
  </si>
  <si>
    <t>BRUNIDOR DUPLO 02, Brunidor Odontológico Material: Aço Inoxidável, Referência: Nº 2, Aplicação: Tipo "Z",
Características Adicionais: Duplo, Tipo Uso: Autoclavável</t>
  </si>
  <si>
    <t>BRUNIDOR P/ AMALGAMA, Brunidor Odontológico Material: Aço Inoxidável, Referência: Nº 29, Aplicação: Acabamento
Em Restaurações De Amálgama</t>
  </si>
  <si>
    <t>CABO ESPELHO PREMIUM, Cabo Espelho Bucal Material: Alumínio, Formato: Redondo, Tipo Uso: Autoclavável</t>
  </si>
  <si>
    <t>CALEN COM PMCC, Pasta Profilática Composição Básica: Pedra Pomes, Composição: Lauril Sulfato De Sódio</t>
  </si>
  <si>
    <t>CALEN SEM PMCC, Pasta Profilática Composição Básica: Pedra Pomes, Composição: Lauril Sulfato De Sódio</t>
  </si>
  <si>
    <t>CAMURCA AMALGAMA PR/JON, Acessórios - Uso Odontológico Tipo: Lençol De Camurça Para Amálgama, Material: Couro
Natural</t>
  </si>
  <si>
    <t xml:space="preserve">CERA UTILIDADE 225G, </t>
  </si>
  <si>
    <t>Kits</t>
  </si>
  <si>
    <t>CIMENTO CIRURGICO S/EUGENOL 90G BNG, Cimento Odontológico Tipo: Cirúrgico Periodontal, Característica Adicional: Sem Eugenol,
Aspecto Físico: Base + Catalisador, Apresentação: Conjunto Completo</t>
  </si>
  <si>
    <t>CIMENTO OBTURADOR PROVISORIO 25G FRC, Cimento Odontológico Tipo: Obturador Provisório, Composição: Com Flúor, Aspecto Físico:
Pasta Única</t>
  </si>
  <si>
    <t>CLOREXIDINA 0,12% ANTISEP BUCAL 1000ML</t>
  </si>
  <si>
    <t>BNG</t>
  </si>
  <si>
    <t>CREME DENTAL 70G BNG, Dentifrício Composição Básica: Creme Dental Com Flúor, Tipo: Adulto, Capacidade: 70G</t>
  </si>
  <si>
    <t xml:space="preserve">COLGADURA INDIVIDUAL </t>
  </si>
  <si>
    <t>COMP.GAZE 7,5 x 7,5 9 FIOS C/500, Gaze Uso Em Saúde Modelo: Compressa C/ Dobras E Camadas, Material: Tecido 100%
Algodão, Densidade: Cerca De 9 Fios / Cm2, Radiopacidade: Com Elemento Radiopaco,
Dimensão Fechada: Cerca De 7,5 X 7,5 Cm, Esterilidade: Não Estéril, Uso Único</t>
  </si>
  <si>
    <t>CUBA RED. P/ASSEPSIA 8CM 150ML, Cuba Uso Hospitalar Material: Polímero, Formato: Redondo, Capacidade: Cerca De 150ML</t>
  </si>
  <si>
    <t>CUBA RED. P/ASSEPSIA 9CM 300ML, Cuba Uso Hospitalar Material: Polímero, Formato: Redondo, Capacidade: Cerca De 300ML</t>
  </si>
  <si>
    <t>CUNHAS MADEIRA C/100, Cunha Odontológica Material: Madeira, Tipo: Anatômica, Aplicação: Restauração
Odontológica, Tipo Ponta: Fina</t>
  </si>
  <si>
    <t>CURETA DE GRACEY 11/12, Cureta Periodontal Material: Aço Inoxidável, Tipo: Mine Gracey, Modelo: Nº 11-12,
Características Adicionais: Cabo Oco</t>
  </si>
  <si>
    <t>CURETA DE GRACEY 13/14, Cureta Periodontal Material: Aço Inoxidável, Tipo: Gracey, Modelo: Nº 13-14, Características
Adicionais: Cabo Oco</t>
  </si>
  <si>
    <t>CURETA DE GRACEY MINE-FIVE, Cureta Periodontal Material: Aço Inoxidável, Tipo: Mine Gracey, Modelo: Nº 13-14,
Características Adicionais: Cabo Oco</t>
  </si>
  <si>
    <t>CURETA DE MC CALL N.17-18, Cureta Periodontal Material: Aço Inoxidável, Tipo: Mccall, Modelo: 17-18, Características
Adicionais: Cabo Oco</t>
  </si>
  <si>
    <t>CURETA GRACEY 5/6, Cureta Periodontal Material: Aço Inoxidável, Tipo: Mine Gracey, Modelo: Nº 5-6,
Características Adicionais: Cabo Oco</t>
  </si>
  <si>
    <t>CURETA GRACEY 7/8, Cureta Periodontal Material: Aço Inoxidável, Tipo: Mine Gracey, Modelo: Nº 7-8,
Características Adicionais: Cabo Oco</t>
  </si>
  <si>
    <t>CURETA LUCAS - PRATA - Nº 85, Cureta Odontológica Material: Aço Inoxidável, Referência: Nº 85, Formato: Côncavo Corpo
Duplo, Aplicação: Cirurgia, Tipo: Lucas, Esterilidade: Autoclavável</t>
  </si>
  <si>
    <t>FILME RADIOGRÁFICO INSIGHT C/100, Filme Radiológico Tipo: Odontológico, Dimensões: Cerca De 30 X 40MM</t>
  </si>
  <si>
    <t>DESCOLADOR MOLT 09, Descolador Odontológico Material: Aço Inoxidável, Tipo Formato: Destaca Periósteo, Modelo:
Molt</t>
  </si>
  <si>
    <t>DESCOLADOR MOLT H9, Descolador Odontológico Material: Aço Inoxidável, Tipo Formato: Destaca Periósteo, Modelo:
Molt</t>
  </si>
  <si>
    <t>ESCOVA DENTAL ADT, Escova Dental Material Cerdas: Sintético, Material Cabo: Plástico Emborrachado, TipoCabeça: Com Cantos Arredondados, Modelo: Macio, Aplicação: Adulto</t>
  </si>
  <si>
    <t>ESCOVA DENTAL INF, Escova Dental Material Cerdas: Sintético, Material Cabo: Plástico Emborrachado, Tipo
Cabeça: Com Cantos Arredondados, Modelo: Extra Macia, Aplicação: Infantil</t>
  </si>
  <si>
    <t>ESCOVA ROBSON, Escova De Robson Uso Odontológico Tipo Ponta: Microtufo, Uso: Contra-Ângulo</t>
  </si>
  <si>
    <t>ESCULPIDOR HOLLEMBACK 3, Esculpidor - Odontológico Material: Aço Inoxidável, Modelo: Hollemback, Tamanho: Nº 03</t>
  </si>
  <si>
    <t>ESCULPIDOR HOLLEMBACK 3S, Esculpidor - Odontológico Material: Aço Inoxidável, Modelo: Hollemback, Tamanho: Nº 3s</t>
  </si>
  <si>
    <t>ESPATULA DUPLA 7, Espátula Odontológica Material: Aço Inoxidável, Modelo: Tipo 7, Tipo Uso: Ceroplastia /
Escultura, Características Adicionais: Duplo</t>
  </si>
  <si>
    <t>ESPATULA DUPLA 70, Espátula Odontológica Material: Aço Inoxidável, Modelo: Duplo, Tamanho: Nº 70, Tipo Uso:
Manipulação</t>
  </si>
  <si>
    <t>ESPÁTULA INOX PARA MANIPULAÇÃO Nº 36, Espátula Odontológica Material: Aço Inoxidável, Modelo: Comum, Tamanho: Nº 36, Tipo Uso:
Manipulação</t>
  </si>
  <si>
    <t>ESPATULA MANIPULACAO, Espátula Odontológica Material: Aço Inxidável Com Cabo Plástico, Tipo Uso: Manipulação
De Hidrocolóides E Gessos</t>
  </si>
  <si>
    <t>ESPELHO PLANO, Espelho Bucal Material: Aço Inoxidável E Espelho, Tipo: 1º Plano, Tamanho: Nº 5, Uso:
Encaixe Universal, Tipo Uso: Autoclavável, Apresentação: Embalagem Individual</t>
  </si>
  <si>
    <t xml:space="preserve">ESTERELIZANTE GERMIRATH 1L </t>
  </si>
  <si>
    <t xml:space="preserve">ESTOJO 18X08X05 </t>
  </si>
  <si>
    <t>ESTOJO C/8 DIVISOES, Acessórios - Uso Odontológico Aplicação: P/ Esterilização De Limas Endodônticas, Material:
Aço Inoxidável, Apresentação*: Estojo Com Tampa, 8 Divisórias, Características Adicionais:
Cerca De 12x05x02 Cm</t>
  </si>
  <si>
    <t>ESTOJO INOX 28X14X06CM (PERFURADO)</t>
  </si>
  <si>
    <t>EUGENOL 20ML, Cimento Odontológico Tipo: Temporário, Composição: Eugenol, Aspecto Físico: Líquido</t>
  </si>
  <si>
    <t>EXPLORADOR Nº 05</t>
  </si>
  <si>
    <t>FIO DENTAL 100M, Fio Dental Material: Poliamida, Comprimento: 100M, Características Adicionais: Com Cera
Mineral, Aromatizado</t>
  </si>
  <si>
    <t>FIO DENTAL 25M, Fio Dental Material: Fibra Especial, Comprimento: 25M, Características Adicionais: Ptfe
(Mono Filamento)</t>
  </si>
  <si>
    <t>ROL</t>
  </si>
  <si>
    <t xml:space="preserve">FITA AUTOCLAVE </t>
  </si>
  <si>
    <t>FIXADOR 475ML , Fixador Radiológico Aplicação: Para Processamento Automático, Aspecto Físico: Solução
Aquosa Concentrada</t>
  </si>
  <si>
    <t xml:space="preserve">FLUOR GEL 200ML ACIDULADO </t>
  </si>
  <si>
    <t xml:space="preserve">FORCEPS ADULTO 01 </t>
  </si>
  <si>
    <t>FORCEPS ADULTO 101 PRE-MOLAR, Fórceps Odontológico Material: Aço Inoxidável, Tipo: Ambos Os Lados, Número: 101,
Características Adicionais: Dentes Decíduos E Pré-Molares, Tamanho: 15CM, Aplicação: Uso
Odontológico</t>
  </si>
  <si>
    <t>FORCEPS ADULTO 150,  Fórceps Odontológico Material: Aço Inoxidável, Tipo: Adulto, Número: 150, Características
Adicionais: Pré-Molares, Incisivos E Raízes Superiores, Tipo Uso: Autoclavável</t>
  </si>
  <si>
    <t>FORCEPS ADULTO 16, Fórceps Odontológico Material: Aço Inoxidável, Tipo: Adulto, Número: 16, Características
Adicionais: Molares Inferiores Ambos Os Lados</t>
  </si>
  <si>
    <t>FORCEPS ADULTO 17, Fórceps Odontológico Material: Aço Inoxidável, Tipo: Adulto, Número: 17, Aplicação: Uso
Odontológico</t>
  </si>
  <si>
    <t>FORCEPS ADULTO 18L , Fórceps Odontológico Material: Aço Inoxidável, Tipo: Adulto, Número: 18 L, Características
Adicionais: Molares Superiores Lado Esquerdo, Tipo Uso: Autoclavável</t>
  </si>
  <si>
    <t>FORCEPS ADULTO 18R, Fórceps Odontológico Material: Aço Inoxidável, Tipo: Adulto, Número: 18 R, Características
Adicionais: Molares Superiores Lado Direito, Tipo Uso: Autoclavável</t>
  </si>
  <si>
    <t>FORCEPS ADULTO 65 , Fórceps Odontológico Material: Aço Inoxidável, Tipo: Adulto, Número: 65, Características
Adicionais: Extração De Raízes Superiores, Ambos Os Lados, Reg, Tipo Uso: Autoclavável</t>
  </si>
  <si>
    <t>FORCEPS ADULTO 68 RAIZ INFERIOR, Fórceps Odontológico Material: Aço Inoxidável, Tipo: Adulto, Número: 68, Características
Adicionais: Extração De Raízes Inferiores, Ambos Os Lados, Tipo Uso: Autoclavável</t>
  </si>
  <si>
    <t>FORCEPS ADULTO 69, Fórceps Odontológico Material: Aço Inoxidável, Tipo: Adulto, Número: 69, Características
Adicionais: Raízes Superiores E Inferiores, Tipo Uso: Autoclavável</t>
  </si>
  <si>
    <t xml:space="preserve">FORCEPS INFALTIL 02 </t>
  </si>
  <si>
    <t>FORCEPS INFANTIL 69, Fórceps Odontológico Material: Aço Inoxidável, Tipo: Infantil, Número: 69, Características
Adicionais: Raízes Superiores E Inferiores, Tipo Uso: Autoclavável</t>
  </si>
  <si>
    <t xml:space="preserve">FORCEPS INFANTIL INCISO SUP. NR6 </t>
  </si>
  <si>
    <t xml:space="preserve">FORCEPS INTANTIL 04 </t>
  </si>
  <si>
    <t>FORMOCRESOL 10ML , Formocresol Uso Odontológico Composição: Formaldeído + Orto-Cresol, Concentração: 19%
+ 35% Aproximadamente, Veículo: Em Solução Glicerinada</t>
  </si>
  <si>
    <t>FOTOPOLIMERIZADOR A LED, Equipamento Odontológico Tipo: Fotopolimerizador, Aspecto Físico: Motor De Bancada,
Material Ponteira: Ponteira Fibra Ótica Ou Acrílico, Material Corpo: Plástico Abs, Fonte: Luz
Led, Instalação: Bivolt, Componentes: Protetor Ocular</t>
  </si>
  <si>
    <t>GESSO PEDRA AMARELO TIPO III 1KG, Gesso - Uso Odontológico Tipo: Pedra Tipo Iii</t>
  </si>
  <si>
    <t>GUTA 15-40 C/120 , Cone Endodôntico Tipo: Absorvente, Material: Papel, Calibre: Nº 15, Comprimento: 28MM,
Apresentação: Embalagem C/ 180 Pontas, Esterilidade: Estéril</t>
  </si>
  <si>
    <t>GUTA ACESSORIA , Cone Endodôntico Tipo: Acessório, Material: Guta-Percha, Comprimento: Cerca De 34MM</t>
  </si>
  <si>
    <t>GUTA PROTAPER F1-F2-F3 , Cone Endodôntico Tipo: Acessório, Material: Guta-Percha, Calibre: Pp(Ff), Comprimento:
28MM, Apresentação: Estojo 120 Pontas</t>
  </si>
  <si>
    <t xml:space="preserve">HIDRO-C 24G </t>
  </si>
  <si>
    <t>HIDROXIDO DE CALCIO PA 10G, Hidróxido De Cálcio Uso Odontológico Aspecto Físico: Pó</t>
  </si>
  <si>
    <t>FRSC</t>
  </si>
  <si>
    <t>HEMOSTATICO S/EPINEFRINA 10ML  FRC, Hemostático Tópico Princípio Ativo: Sulfato Férrico, Aspecto Físico: Líquido</t>
  </si>
  <si>
    <t>HIDROXIDO DE CALCIO PA 10G,Hidróxido De Cálcio Uso Odontológico Tipo: Cimento, Aspecto Físico: Pasta, Características
Adicionais: Fotopolimerizável</t>
  </si>
  <si>
    <t>KIT ACABAMENTO E POLIMENTO DE RESINA COMPOSTA</t>
  </si>
  <si>
    <t>KIT HIGIENICO BUCAL ADULTO</t>
  </si>
  <si>
    <t>LENCOL BORRACHA, Material P/ Isolamento Dental, Dique De Borracha Material: Látex Natural, Tipo: Lençol De
Borracha Pré-Cortado, Dimensão: Cerca De 14 X 14CM, Tipo Uso*: Uso Único, Descartável</t>
  </si>
  <si>
    <t>LIMA 15-40, Lima Uso Odontológico Material: Aço Inoxidável, Modelo: Tipo Kerr, Comprimento: 21MM,
Aplicação: Digital, Tamanho: 1ª Série/15 A 40, Componentes: C/ Cursor, Apresentação:
Conjunto Completo</t>
  </si>
  <si>
    <t>LIMA 15-40 K  MEDIN, Lima Uso Odontológico Material: Aço Inoxidável, Modelo: Tipo Kerr, Comprimento: 21MM,
Aplicação: Digital, Tamanho: 1ª Série/15 A 40, Componentes: C/ Cursor, Apresentação:
Conjunto Completo</t>
  </si>
  <si>
    <t>LIMA 15-40 K-FILE, Lima Uso Odontológico Material: Aço Inoxidável, Modelo: Tipo Kerr, Comprimento: 21MM, Aplicação: Digital, Tamanho: 1ª Série/15 A 40, Componentes: C/ Cursor, Apresentação:
Conjunto Completo</t>
  </si>
  <si>
    <t>LIMA OSSO, COR PRATA, Nº 12</t>
  </si>
  <si>
    <t xml:space="preserve">LIMA PROTAPER MANUAL </t>
  </si>
  <si>
    <t>LIMALHA CAPSULA 1 PORC.C/50</t>
  </si>
  <si>
    <t>LIQ.MILTON 1.000ML</t>
  </si>
  <si>
    <t>LIXA ACAB.C/150,Tira Abrasiva - Uso Odontológico Material: Aço Inoxidável Diamantado, Tipo Centro: Centro
Neutro, Comprimento: Cerca De 150MM, Largura: Cerca De 3MM, Apresentação: Serrilhada,
Tipo Uso: Esterilizável</t>
  </si>
  <si>
    <t>LIXA ACO 4MM C/12,Tira Abrasiva - Uso Odontológico Material: Poliéster + Óxido De Alumínio, Tipo Centro:
Centro Neutro, Comprimento: Cerca De 170MM, Largura: Cerca De 4MM, Tipo Uso:
Descartável</t>
  </si>
  <si>
    <t>Pares</t>
  </si>
  <si>
    <t>LUVA CIRURG.PAR 7.0, Luva Cirúrgica Material: Borracha Mista - Látex C/ Revestimento Sintético, Superfície:
Superfície Texturizada, Formato: Anatômico, Pó: Sem Pó, Cor: C/ Cor, Tamanho: Nº 7,0,
Apresentação: Em Par, Esterilidade: Estéril, Uso Único, Embalagem: Embalagem Individual</t>
  </si>
  <si>
    <t>LUVA PROCEDIMENTO TAM. MEDIA C/100, Luva P/ Procedimento De Saúde Não Cirúrgico C/ Anvisa Material: Borracha Natural - Látex,
Superfície: Superfície Lisa, Formato: Ambidestra, Pó: Com Pó Bioabsorvível, Cor: C/ Cor,
Tamanho: Médio - M, Esterilidade: Estéril, Uso Único, Embalagem: Par Em Embalagem
Individual</t>
  </si>
  <si>
    <t>LUVA PROCEDIMENTO TAM. PEQUENA C/100, Luva P/ Procedimento De Saúde Não Cirúrgico C/ Anvisa Material: Borracha Natural - Látex,
Superfície: Superfície Lisa, Formato: Ambidestra, Pó: Com Pó Bioabsorvível, Cor: C/ Cor,
Tamanho: Pequeno - P, Esterilidade: Estéril, Uso Único, Embalagem: Par Em Embalagem
Individual</t>
  </si>
  <si>
    <t>MANDRIL CA P/ CONTRA ÂNGULO, Mandril Odontológico Material: Latão, Modelo: Adaptador De Pontas De Alta Rotação,
Compatibilidade: Para Contra Ângulo</t>
  </si>
  <si>
    <t>MASCARA DESC. TRIPLA C/ELASTICO C/50, Máscara Cirúrgica Material: Não Tecido 100% Polipropileno, Filtro: Elemento Filtrante Interno,
Eficiência: Efp Maior Que 98% E Bfe Maior Que 95%, Quantidade Camadas: Mínimo 3
Camadas, Modelo: Ajustável, Clipe Nasal, Formato: Retangular, C/ Pregas Horizontais,
Componente Adicional: Visor P/ Proteção Ocular, Cor: C/ Cor, Tamanho: Adulto, Esterilidade:
Descartável</t>
  </si>
  <si>
    <t>MATRIZ ACO 5MM, Matriz Odontológica Material: Aço Inoxidável, Formato: Fita, Apresentação: Rolo 50cm,
Largura: 5MM, Tipo Uso: Descartável</t>
  </si>
  <si>
    <t>MATRIZ ACO 7MM, Matriz Odontológica Material: Aço Inoxidável, Formato: Fita, Apresentação: Rolo 50cm,
Largura: 7MM, Tipo Uso: Descartável</t>
  </si>
  <si>
    <t>IONÔMERO DE VIDRO LIQUIDO, Cimento De Ionômero De Vidro Ativação: Tripla Presa, Aspecto Físico: Líquido</t>
  </si>
  <si>
    <t>IONÔMERO DE VIDRO PÓ, Cimento De Ionômero De Vidro Tipo: Cimentação, Ativação: Autopolimerizável, Aspecto
Físico: Pó</t>
  </si>
  <si>
    <t>MOLDEIRA DESC.DUP.C/100, Moldeira Odontológica Material: Cera C/ Espuma De Poliuretano, Tipo: P/ Aplicação De
Flúor, Modelo: Simples, Tipo Uso: Descartáve</t>
  </si>
  <si>
    <t>OBTURADOR PROVIS. CAVITEC 25G, Cimento Odontológico Tipo: Temporário, Composição: Óxido De Zinco E Óleo, Característica
Adicional: Sem Eugenol, Aspecto Físico: Pasta + Pasta, Apresentação: Conjunto Completo</t>
  </si>
  <si>
    <t>OBTURADOR PROVISORIO COLTOSOL 20GR.VIGOD, Cimento Odontológico Tipo: Temporário, Composição: Óxido De Zinco E Eugenol, Aspecto
Físico: Pó + Líquido, Apresentação: Conjunto Completo</t>
  </si>
  <si>
    <t>OCULOS PROTECAO, Óculos Proteção Material Armação: Policarbonato, Material Proteção: Policarbonato, Tipo
Lente: Com Curva Lateral., Cor Lente: Incolor, Aplicação: Proteção Geral, Material Lente:
Policarbonato, Cor Armação: Preta, Características Adicionais: Filtro De 99,9% Da Radiação
Uva E Uvb</t>
  </si>
  <si>
    <t>FRANCO</t>
  </si>
  <si>
    <t>OLEO LUBRIF.AR/BR 100ML, leo Lubrificante. Apresentação: Líquido Viscoso, Origem: Mineral, Viscosidade: Iso Vg 68,
Uso: Bomba De Vácuo, Características Adicionais: Antioxidante, Antiespumante E
Anti-Desgaste</t>
  </si>
  <si>
    <t>OTOSPORIM***GOTAS 10ML</t>
  </si>
  <si>
    <t>OXIDO DE ZINCO 50GR, Óxido De Zircônio Uso Odontológico Apresentação: Disco Para Sistema Cad/Cam,
Características Adicionais: Confecção De Coroas, Próteses Cerâmicas</t>
  </si>
  <si>
    <t>PAPEL ARTIC.C/12, Carbono Para Articular Uso Odontológico Material: Em Poliéster, Formato: Formato De Fita,
Cor: Dupla Face - 2 Cores, Tipo Uso: Estéril, Descartável, Apresentação: Em Folha</t>
  </si>
  <si>
    <t>PASTA PROF***90G, Dentifrício Composição Básica: Creme Dental Com Flúor, Tipo: Adulto, Capacidade: 90G</t>
  </si>
  <si>
    <t>PINCA ANAT. D/RATO 14CM, Pinça Anatômica Modelo 2: P/ Implante Capilar, Formato Ponta: Ponta Curva, Tipo Ponta:
Lisa, Comprimento Total: Cerca De 14CM, Componente: S/ Cremalheira, Material: Aço
Inoxidável, Esterilidade: Esterilizáve</t>
  </si>
  <si>
    <t>PINCA ANAT. D/RATO 16CM, Pinça Anatômica Modelo 2: Micro Plataforma, Formato Ponta: Ponta Reta, Diâmetro Ponta:
Cerca De 1,0MM, Tipo Ponta: Anel Liso, C/ Vídea, Comprimento Total: Cerca De 16CM,
Componente: S/ Cremalheira, Material: Titânio, Esterilidade: Esterilizável</t>
  </si>
  <si>
    <t>PINCA HALST. MOSQUITO CV 12CM, Pinça Cirúrgica Modelo 1: Halstead Mosquito, Formato Ponta: Ponta Curva, Tipo Ponta: 1 X
2 Dentes, Comprimento Total: Cerca De 12CM, Componente: C/ Cremalheira, Material: Aço
Inoxidável, Esterilidade: Esterilizável</t>
  </si>
  <si>
    <t>PINCA HALST. MOSQUITO RT 12,5CM, Pinça Cirúrgica Modelo 1: Halstead Mosquito, Formato Ponta: Ponta Reta, Tipo Ponta: 1 X 2
Dentes, Comprimento Total: Cerca De 12CM, Componente: C/ Cremalheira, Material: Aço
Inoxidável, Esterilidade: Esterilizável</t>
  </si>
  <si>
    <t>PINCA KELLY CV 14CM, Pinça Cirúrgica Modelo 1: Kelly, Formato Ponta: Ponta Curva, Tipo Ponta: Serrilhada,
Comprimento Total: Cerca De 14CM, Componente: C/ Cremalheira, Material: Aço Inoxidável,
Esterilidade: Esterilizável</t>
  </si>
  <si>
    <t>PINCEL MICROBRUSH C/100 KG</t>
  </si>
  <si>
    <t>PLACA VIDRO 10MM MAC</t>
  </si>
  <si>
    <t xml:space="preserve">PONTA PAPEL 15-40 </t>
  </si>
  <si>
    <t xml:space="preserve">PORTA ALGODAO C/MOLA </t>
  </si>
  <si>
    <t xml:space="preserve">PORTA ALGODAO S/MOLA </t>
  </si>
  <si>
    <t>PORTA AMALGAMA, Porta Amálgama Material: Aço Inoxidável, Tipo: Autoclavável, Características Adicionais:
Com Anel De Regulagem</t>
  </si>
  <si>
    <t>PORTA MATRIZ TOFLEMIRE, Porta Matriz Odontológico Material: Aço Inoxidável, Tipo: Tofflemire, Tamanho: Adulto</t>
  </si>
  <si>
    <t>tub</t>
  </si>
  <si>
    <t>RESINA NATURAL LOOK, Resina Acrílica Uso Odontológico Tipo: Ativação Por Microondas, Aspecto Físico: Líquido</t>
  </si>
  <si>
    <t>RESINA TPH SPECTRUM REPS. , Resina Acrílica Uso Odontológico Tipo: Autopolimerizável, Cor: Incolor/Rosa, Composição:
Polímero (Metacrilato De Etila), Composição*: Ftalato De Dioctila, Acessórios: Lubrificante
Líquido, Espátula, Copo Dosador, Apresentação: Conjunto Completo</t>
  </si>
  <si>
    <t>REVELADOR 475ML , Revelador Radiológico Tipo: Solução Aquosa Concentrada, Aplicação: Para Processamento
Automático</t>
  </si>
  <si>
    <t>UND.ESCOVA CA PLANA PREVEN, Acessórios - Uso Odontológico Tipo: Escova Para Limpeza De Brocas, Material: Aço E
Plástico</t>
  </si>
  <si>
    <t>RESTAURADOR PROVISORIO APPLIC A2, Resina Composta Tipo: Fotopolimerizável, Tamanho Partículas: Nanohíbrida, Aspecto Físico:
Fluida, Aplicação: Para Uso Em Impressora 3d</t>
  </si>
  <si>
    <t>SEDA ODONT.0-0 C/ AG CX/24</t>
  </si>
  <si>
    <t>SEDA ODONT.2-0 C/ AG CX/24</t>
  </si>
  <si>
    <t>SEDA ODONT.3-0 C/ AG CX/24</t>
  </si>
  <si>
    <t>SEDA ODONT.4-0 C/ AG CX/24</t>
  </si>
  <si>
    <t>SELANTE MAX SEAL BRANCO OPACO, Selante Tipo: Superfícies De Restaurações De Ionômero De Vidro, Aspecto Físico: Líquido</t>
  </si>
  <si>
    <t>SUGADOR DESC COLORIDO, Sugador Material: Pvc, Tipo: Saliva, Características Adicionais: C/ Arame, Apresentação:
Pacote C/ 40 Unidades, Tipo Uso: Estéril, Descartável</t>
  </si>
  <si>
    <t>SUGADOR ENDODONTICO, Sugador Material: Pvc/ Polipropileno, Tipo: Endodôntico, Características Adicionais: C/ 3
Agulhas Plásticas, Apresentação: Embalagem Individual, Tipo Uso: Estéril, Descartável</t>
  </si>
  <si>
    <t>TIRA DE LIXA DE POLIESTER P/ACABAMENTO, Tira Abrasiva - Uso Odontológico Material: Aço Inoxidável Diamantado, Tipo Centro: Centro
Neutro, Comprimento: Cerca De 150MM, Largura: Cerca De 3MM, Apresentação: Serrilhada,
Tipo Uso: Esterilizável</t>
  </si>
  <si>
    <t>TIRA LIXA DE ACO 4MM, Tira Abrasiva - Uso Odontológico Material: Aço Inoxidável Diamantado, Tipo Centro: Centro
Neutro, Comprimento: Cerca De 140MM, Largura: Cerca De 4MM, Tipo Uso: Estéril,
Descartável</t>
  </si>
  <si>
    <t>TIRA LIXA POLIESTER 4MM, Tira Abrasiva - Uso Odontológico Material: Poliéster + Óxido De Alumínio, Tipo Centro:
Centro Neutro, Comprimento: Cerca De 170MM, Largura: Cerca De 4MM, Tipo Uso:
Descartável</t>
  </si>
  <si>
    <t>TOUCA SANFONADA C/100, Touca Hospitalar Material*: Não Tecido 100% Polipropileno, Modelo: Com Elástico Em Toda
Volta, Cor*: Sem Cor, Gramatura*: Cerca De 60G/M2, Tamanho*: Único, Tipo Uso*:
Descartável, Característica Adicional 01: Hipoalergênica, Atóxica, Inodora, Unissex</t>
  </si>
  <si>
    <t>VALOR TOTAL</t>
  </si>
  <si>
    <t>MEDICAMENTOS</t>
  </si>
  <si>
    <t>MARCA</t>
  </si>
  <si>
    <t>P.UNIT POR EXTENSO</t>
  </si>
  <si>
    <t>P.TOTAL POR EXTENSO</t>
  </si>
  <si>
    <t>Comprimidos</t>
  </si>
  <si>
    <t>AAS 100mg</t>
  </si>
  <si>
    <t>DORMEC</t>
  </si>
  <si>
    <t>oito centavos de real</t>
  </si>
  <si>
    <t>nove mil e seiscentos reais</t>
  </si>
  <si>
    <t>Ácido fólico 5mg</t>
  </si>
  <si>
    <t>GEOLAB</t>
  </si>
  <si>
    <t>dezoito centavos de real</t>
  </si>
  <si>
    <t>doze mil, novecentos e sessenta reais</t>
  </si>
  <si>
    <t>Ácido tranexâmico 250mg</t>
  </si>
  <si>
    <t>EMS</t>
  </si>
  <si>
    <t>um real e quinze centavos</t>
  </si>
  <si>
    <t>oitocentos e vinte e oito reais</t>
  </si>
  <si>
    <t>Albendazol 400mg</t>
  </si>
  <si>
    <t>PRATI</t>
  </si>
  <si>
    <t>sessenta e nove centavos de real</t>
  </si>
  <si>
    <t>Frascos</t>
  </si>
  <si>
    <t>Albendazol 40mg/ml</t>
  </si>
  <si>
    <t>dois reais e sessenta e nove centavos</t>
  </si>
  <si>
    <t>seis mil, quatrocentos e cinquenta e seis reais</t>
  </si>
  <si>
    <t>Ambroxol 15mg/5ml</t>
  </si>
  <si>
    <t>FARMACE</t>
  </si>
  <si>
    <t>quatro reais e quarenta e sete centavos</t>
  </si>
  <si>
    <t>dois mil, seiscentos e oitenta e dois reais</t>
  </si>
  <si>
    <t>Ambroxol 30mg/5ml</t>
  </si>
  <si>
    <t>BRASTERÁPICA</t>
  </si>
  <si>
    <t>quatorze reais e trinta e nove centavos</t>
  </si>
  <si>
    <t>oito mil, seiscentos e trinta e quatro reais</t>
  </si>
  <si>
    <t>Amoxicilina 250mg/ml</t>
  </si>
  <si>
    <t>treze reais e sessenta centavos</t>
  </si>
  <si>
    <t>seis mil, quinhentos e vinte e oito reais</t>
  </si>
  <si>
    <t>Amoxicilina 500mg</t>
  </si>
  <si>
    <t>UNICHEM</t>
  </si>
  <si>
    <t>setenta e sete centavos de real</t>
  </si>
  <si>
    <t>nove mil, setecentos e dois reais</t>
  </si>
  <si>
    <t>Anlodipino 10mg</t>
  </si>
  <si>
    <t>CIMED</t>
  </si>
  <si>
    <t>dezesseis centavos de real</t>
  </si>
  <si>
    <t>mil novecentos e vinte reais</t>
  </si>
  <si>
    <t>Anlodipino 5mg</t>
  </si>
  <si>
    <t>quatro mil e oitocentos reais</t>
  </si>
  <si>
    <t>Atenolol 100mg</t>
  </si>
  <si>
    <t>dezessete centavos de real</t>
  </si>
  <si>
    <t>dois mil e quarenta reais</t>
  </si>
  <si>
    <t>Atenolol 25mg</t>
  </si>
  <si>
    <t>nove centavos de real</t>
  </si>
  <si>
    <t>dois mil, cento e sessenta reais</t>
  </si>
  <si>
    <t>Atenolol 50mg</t>
  </si>
  <si>
    <t>VITAMEDIC</t>
  </si>
  <si>
    <t>treze centavos de real</t>
  </si>
  <si>
    <t>seis mil, duzentos e quarenta reais</t>
  </si>
  <si>
    <t>Azitromicina 500mg</t>
  </si>
  <si>
    <t>MEDQUIMICA</t>
  </si>
  <si>
    <t>um real e setenta centavos</t>
  </si>
  <si>
    <t>oito mil, cento e sessenta reais</t>
  </si>
  <si>
    <t>Benzoato de benzila 250mg/ml</t>
  </si>
  <si>
    <t xml:space="preserve"> KLEY HERTZ</t>
  </si>
  <si>
    <t>vinte e oito reais e trinta e dois centavos</t>
  </si>
  <si>
    <t>seis mil, setecentos e noventa e seis reais e oitenta centavos</t>
  </si>
  <si>
    <t>bromoprida 10mg</t>
  </si>
  <si>
    <t>NOVA QUIMICA</t>
  </si>
  <si>
    <t>quarenta e quatro centavos de real</t>
  </si>
  <si>
    <t>dez mil, quinhentos e sessenta reais</t>
  </si>
  <si>
    <t xml:space="preserve">Frascos </t>
  </si>
  <si>
    <t>Bromoprida 4mg/ml</t>
  </si>
  <si>
    <t>TEUTO</t>
  </si>
  <si>
    <t>cinco reais e oito centavos</t>
  </si>
  <si>
    <t>três mil e quarenta e oito reais</t>
  </si>
  <si>
    <t>Buscopam 10mg+ 250mg</t>
  </si>
  <si>
    <t xml:space="preserve">
Buscopan</t>
  </si>
  <si>
    <t>um real e sessenta e oito centavos</t>
  </si>
  <si>
    <t>dezesseis mil, cento e vinte e oito reais</t>
  </si>
  <si>
    <t>Buscopam 6,67mg/ml+ 333,4mg/ml</t>
  </si>
  <si>
    <t>União Química</t>
  </si>
  <si>
    <t>oito reais e noventa e cinco centavos</t>
  </si>
  <si>
    <t>oito mil, quinhentos e noventa e dois reais</t>
  </si>
  <si>
    <t>Captopril 25mg</t>
  </si>
  <si>
    <t>cinco centavos de real</t>
  </si>
  <si>
    <t>sete mil e duzentos reais</t>
  </si>
  <si>
    <t>Cefalexina 500mg</t>
  </si>
  <si>
    <t>ABL</t>
  </si>
  <si>
    <t>oitenta e oito centavos de real</t>
  </si>
  <si>
    <t>cinquenta e dois mil e oitocentos reais</t>
  </si>
  <si>
    <t>Cefalexina 250mg/5ml</t>
  </si>
  <si>
    <t>dezoito reais e cinquenta e três centavos</t>
  </si>
  <si>
    <t>seis mil, seiscentos e setenta reais e oitenta centavos</t>
  </si>
  <si>
    <t>cetoconazol 200mg</t>
  </si>
  <si>
    <t>PHARLAB</t>
  </si>
  <si>
    <t>cinquenta e oito centavos de real</t>
  </si>
  <si>
    <t>seis mil, novecentos e sessenta reais</t>
  </si>
  <si>
    <t>Bisnagas</t>
  </si>
  <si>
    <t>Cetoconazol 20mg/g</t>
  </si>
  <si>
    <t>quatro reais e dez centavos</t>
  </si>
  <si>
    <t>dois mil, novecentos e cinquenta e dois reais</t>
  </si>
  <si>
    <t>Cartelas</t>
  </si>
  <si>
    <t>Ciclo 21 (levonogestrel 0,15mg + etinilestradiol 0.03mg)</t>
  </si>
  <si>
    <t>UNIAO QUIMICA</t>
  </si>
  <si>
    <t>dez reais e setenta e seis centavos</t>
  </si>
  <si>
    <t>vinte e cinco mil, oitocentos e vinte e quatro reais</t>
  </si>
  <si>
    <t>Ciprofloxacino 500mg</t>
  </si>
  <si>
    <t>quarenta e cinco centavos de real</t>
  </si>
  <si>
    <t>dez mil e oitocentos reais</t>
  </si>
  <si>
    <t>Complexo B (B1,B2, B3, B5 e B6)</t>
  </si>
  <si>
    <t>BELFAR</t>
  </si>
  <si>
    <t>seis reais e oitenta e sete centavos</t>
  </si>
  <si>
    <t>oitenta e dois mil, quatrocentos e quarenta reais</t>
  </si>
  <si>
    <t>Complexo B (B1,B2, B3, B5 e B6) 100ml</t>
  </si>
  <si>
    <t>PHARMASCIENCE</t>
  </si>
  <si>
    <t>seis reais e oitenta centavos</t>
  </si>
  <si>
    <t>quatro mil e oitenta reais</t>
  </si>
  <si>
    <t xml:space="preserve">Comprimidos </t>
  </si>
  <si>
    <t>Clopidogrel 75mg</t>
  </si>
  <si>
    <t>E M S</t>
  </si>
  <si>
    <t>quatrocentos e sessenta e dois reais</t>
  </si>
  <si>
    <t>Dexametasona 0,1mg/ml</t>
  </si>
  <si>
    <t>quatro mil, novecentos e vinte reais</t>
  </si>
  <si>
    <t>Dexametosona 4mg</t>
  </si>
  <si>
    <t>um real</t>
  </si>
  <si>
    <t>vinte e quatro mil reais</t>
  </si>
  <si>
    <t>Dexametosona 1mg/g</t>
  </si>
  <si>
    <t>três reais e oito centavos</t>
  </si>
  <si>
    <t>mil oitocentos e quarenta e oito reais</t>
  </si>
  <si>
    <t>Dexclofeniramina 0,4mg/ml</t>
  </si>
  <si>
    <t>dois reais e setenta e nove centavos</t>
  </si>
  <si>
    <t>mil seiscentos e setenta e quatro reais</t>
  </si>
  <si>
    <t>Dexclofeniramina 2mg</t>
  </si>
  <si>
    <t>dez centavos de real</t>
  </si>
  <si>
    <t>mil e duzentos reais</t>
  </si>
  <si>
    <t>Diclofenaco 50mg</t>
  </si>
  <si>
    <t>Diclofenaco 11,6mg/g</t>
  </si>
  <si>
    <t>dez reais e trinta e um centavos</t>
  </si>
  <si>
    <t>mil duzentos e trinta e sete reais e vinte centavos</t>
  </si>
  <si>
    <t>Dipirona 500mg</t>
  </si>
  <si>
    <t>trinta e nove centavos de real</t>
  </si>
  <si>
    <t>vinte e oito mil e oitenta reais</t>
  </si>
  <si>
    <t>Dipirona 500mg/ml</t>
  </si>
  <si>
    <t>dois reais e vinte e três centavos</t>
  </si>
  <si>
    <t>dois mil, seiscentos e setenta e seis reais</t>
  </si>
  <si>
    <t>Enalapril 10mg</t>
  </si>
  <si>
    <t>HIPOLABOR</t>
  </si>
  <si>
    <t>sete centavos de real</t>
  </si>
  <si>
    <t>oito mil e quatrocentos reais</t>
  </si>
  <si>
    <t>Enalapril 20mg</t>
  </si>
  <si>
    <t>cinco mil, setecentos e sessenta reais</t>
  </si>
  <si>
    <t>Fluconazol 150mg</t>
  </si>
  <si>
    <t>setenta e oito centavos de real</t>
  </si>
  <si>
    <t>quatrocentos e sessenta e oito reais</t>
  </si>
  <si>
    <t>Furosemida 40mg</t>
  </si>
  <si>
    <t>doze centavos de real</t>
  </si>
  <si>
    <t>quatro mil, trezentos e vinte reais</t>
  </si>
  <si>
    <t>Glibenclamida 5mg</t>
  </si>
  <si>
    <t>Hidroclorotiazida 25mg</t>
  </si>
  <si>
    <t>seis mil reais</t>
  </si>
  <si>
    <t>Hidróxido de alumínio 61mg/ml</t>
  </si>
  <si>
    <t>AIRELA</t>
  </si>
  <si>
    <t>cinco reais e setenta e seis centavos</t>
  </si>
  <si>
    <t>três mil, quatrocentos e cinquenta e seis reais</t>
  </si>
  <si>
    <t>Ibuprofeno 600mg</t>
  </si>
  <si>
    <t>VITAMED</t>
  </si>
  <si>
    <t>trinta e oito centavos de real</t>
  </si>
  <si>
    <t>dezoito mil, duzentos e quarenta reais</t>
  </si>
  <si>
    <t>Ibuprofeno 100mg/ml</t>
  </si>
  <si>
    <t>Ipatrópio 0,25mg/ml</t>
  </si>
  <si>
    <t>dezesseis reais e trinta e um centavos</t>
  </si>
  <si>
    <t>novecentos e setenta e oito reais e sessenta centavos</t>
  </si>
  <si>
    <t xml:space="preserve">Isossorbida 5mg sublingual </t>
  </si>
  <si>
    <t>quarenta e nove centavos de real</t>
  </si>
  <si>
    <t>duzentos e noventa e quatro reais</t>
  </si>
  <si>
    <t>Itraconazol 100mg</t>
  </si>
  <si>
    <t>um real e cinquenta e sete centavos</t>
  </si>
  <si>
    <t>dois mil, oitocentos e vinte e seis reais</t>
  </si>
  <si>
    <t>Ivermectina 6mg</t>
  </si>
  <si>
    <t>dois reais e vinte e um centavos</t>
  </si>
  <si>
    <t>dois mil, seiscentos e cinquenta e dois reais</t>
  </si>
  <si>
    <t>Lidocaina 40mg/g</t>
  </si>
  <si>
    <t>trinta e quatro reais e sete centavos</t>
  </si>
  <si>
    <t>quatro mil e oitenta e oito reais e quarenta centavos</t>
  </si>
  <si>
    <t>Loratadina 10mg</t>
  </si>
  <si>
    <t>vinte e quatro centavos de real</t>
  </si>
  <si>
    <t>dois mil, oitocentos e oitenta reais</t>
  </si>
  <si>
    <t xml:space="preserve">Loratadina 1mg/ml </t>
  </si>
  <si>
    <t>cinco reais e quarenta e três centavos</t>
  </si>
  <si>
    <t>três mil, novecentos e nove reais e sessenta centavos</t>
  </si>
  <si>
    <t>Losartana potássica 50mg</t>
  </si>
  <si>
    <t>vinte e oito mil e oitocentos reais</t>
  </si>
  <si>
    <t>Mebendazol 100mg</t>
  </si>
  <si>
    <t>quarenta centavos de real</t>
  </si>
  <si>
    <t>setecentos e vinte reais</t>
  </si>
  <si>
    <t>Mebendazol 20mg/ml</t>
  </si>
  <si>
    <t>três reais e oitenta e oito centavos</t>
  </si>
  <si>
    <t>dois mil, setecentos e noventa e três reais e sessenta centavos</t>
  </si>
  <si>
    <t>Metformina 500mg</t>
  </si>
  <si>
    <t>quarenta e três mil e duzentos reais</t>
  </si>
  <si>
    <t>Metformina 850mg</t>
  </si>
  <si>
    <t>cinquenta e sete mil e seiscentos reais</t>
  </si>
  <si>
    <t>Metildopa250mg</t>
  </si>
  <si>
    <t>um real e sessenta e quatro centavos</t>
  </si>
  <si>
    <t>mil novecentos e sessenta e oito reais</t>
  </si>
  <si>
    <t>Metronidazol 250mg</t>
  </si>
  <si>
    <t>trinta e seis centavos de real</t>
  </si>
  <si>
    <t>Metronidazol 100mg/g</t>
  </si>
  <si>
    <t>treze reais e três centavos</t>
  </si>
  <si>
    <t>sete mil, oitocentos e dezoito reais</t>
  </si>
  <si>
    <t>Metronidazol 40mg/ml</t>
  </si>
  <si>
    <t>quatorze reais e sessenta e quatro centavos</t>
  </si>
  <si>
    <t>três mil, quinhentos e treze reais e sessenta centavos</t>
  </si>
  <si>
    <t>Miconazol 20mg/g</t>
  </si>
  <si>
    <t>quinze reais e quarenta e seis centavos</t>
  </si>
  <si>
    <t>novecentos e vinte e sete reais e sessenta centavos</t>
  </si>
  <si>
    <t>Neomicina+ bacitracina 5mg/g + 250UI/g</t>
  </si>
  <si>
    <t>quatro reais e nove centavos</t>
  </si>
  <si>
    <t>dois mil, quatrocentos e cinquenta e quatro reais</t>
  </si>
  <si>
    <t>Nifedipino 10mg</t>
  </si>
  <si>
    <t>NEO QUIMICA</t>
  </si>
  <si>
    <t>seis mil, quatrocentos e oitenta reais</t>
  </si>
  <si>
    <t>Nifedipino 20mg</t>
  </si>
  <si>
    <t>vinte e oito centavos de real</t>
  </si>
  <si>
    <t>dez mil e oitenta reais</t>
  </si>
  <si>
    <t>Nifedipino 5mg</t>
  </si>
  <si>
    <t>NÃO COTADO</t>
  </si>
  <si>
    <t>zero reais</t>
  </si>
  <si>
    <t>Nimesulida 100mg</t>
  </si>
  <si>
    <t>vinte e três centavos de real</t>
  </si>
  <si>
    <t>onze mil e quarenta reais</t>
  </si>
  <si>
    <t>Nimesulida 50mg/ml</t>
  </si>
  <si>
    <t>três reais e três centavos</t>
  </si>
  <si>
    <t>setecentos e vinte e sete reais e vinte centavos</t>
  </si>
  <si>
    <t>Nistatina 25.000UI/g</t>
  </si>
  <si>
    <t>nove reais e sessenta centavos</t>
  </si>
  <si>
    <t>onze mil, quinhentos e vinte reais</t>
  </si>
  <si>
    <t>Nistatina 100.000UI/ml</t>
  </si>
  <si>
    <t>onze reais e oito centavos</t>
  </si>
  <si>
    <t>mil trezentos e vinte e nove reais e sessenta centavos</t>
  </si>
  <si>
    <t>Nistatina+ metronidazol 20.000UI/g + 100mg/g</t>
  </si>
  <si>
    <t>dezesseis reais e quarenta e seis centavos</t>
  </si>
  <si>
    <t>cinco mil, novecentos e vinte e cinco reais e sessenta centavos</t>
  </si>
  <si>
    <t>Omeprazol 20mg</t>
  </si>
  <si>
    <t>quinze centavos de real</t>
  </si>
  <si>
    <t>três mil e seiscentos reais</t>
  </si>
  <si>
    <t>Paracetamol 500mg</t>
  </si>
  <si>
    <t>cinco mil, quinhentos e vinte reais</t>
  </si>
  <si>
    <t>Paracetamol 200mg/ml</t>
  </si>
  <si>
    <t>dois reais e setenta e dois centavos</t>
  </si>
  <si>
    <t>mil seiscentos e trinta e dois reais</t>
  </si>
  <si>
    <t xml:space="preserve">Prednisolona 1mg/ml </t>
  </si>
  <si>
    <t>vinte e nove reais e onze centavos</t>
  </si>
  <si>
    <t>treze mil, novecentos e setenta e dois reais e oitenta centavos</t>
  </si>
  <si>
    <t>Prednisona 20mg</t>
  </si>
  <si>
    <t>vinte e seis centavos de real</t>
  </si>
  <si>
    <t>três mil, cento e vinte reais</t>
  </si>
  <si>
    <t>Prednisona 3mg/ml</t>
  </si>
  <si>
    <t>EUROFARMA</t>
  </si>
  <si>
    <t>doze reais e setenta e nove centavos</t>
  </si>
  <si>
    <t>seis mil, cento e trinta e nove reais e vinte centavos</t>
  </si>
  <si>
    <t>Propranolol 40mg</t>
  </si>
  <si>
    <t>OSORIO DE MORAIS</t>
  </si>
  <si>
    <t>quatrocentos e vinte reais</t>
  </si>
  <si>
    <t>secnidazol 1000mg</t>
  </si>
  <si>
    <t>GLOBO</t>
  </si>
  <si>
    <t>dois reais e quarenta centavos</t>
  </si>
  <si>
    <t>mil quatrocentos e quarenta reais</t>
  </si>
  <si>
    <t xml:space="preserve">Simeticona 75mgml </t>
  </si>
  <si>
    <t>NATULAB</t>
  </si>
  <si>
    <t>dois reais e cinquenta e oito centavos</t>
  </si>
  <si>
    <t>mil quinhentos e quarenta e oito reais</t>
  </si>
  <si>
    <t>Sinvastatina 20mg</t>
  </si>
  <si>
    <t>vinte centavos de real</t>
  </si>
  <si>
    <t>Sinvastatina 40mg</t>
  </si>
  <si>
    <t>trinta e dois centavos de real</t>
  </si>
  <si>
    <t>vinte e cinco mil e seiscentos reais</t>
  </si>
  <si>
    <t>Sachês</t>
  </si>
  <si>
    <t>Soro de hidratação oral</t>
  </si>
  <si>
    <t>um real e sessenta centavos</t>
  </si>
  <si>
    <t>dezenove mil e duzentos reais</t>
  </si>
  <si>
    <t>Sulfametoxazol 400mg+ 800mg</t>
  </si>
  <si>
    <t>quarenta e oito centavos de real</t>
  </si>
  <si>
    <t>mil cento e cinquenta e dois reais</t>
  </si>
  <si>
    <t>Sulfametoxazol 200mg/5ml+ 40mg/5ml</t>
  </si>
  <si>
    <t>dez reais e setenta e nove centavos</t>
  </si>
  <si>
    <t>seis mil, quatrocentos e setenta e quatro reais</t>
  </si>
  <si>
    <t>Sulfato ferroso 40mg</t>
  </si>
  <si>
    <t>dezesseis mil e oitocentos reais</t>
  </si>
  <si>
    <t>Sulfato ferroso 25mg/ml</t>
  </si>
  <si>
    <t>seis reais e setenta e nove centavos</t>
  </si>
  <si>
    <t>mil seiscentos e vinte e nove reais e sessenta centavos</t>
  </si>
  <si>
    <t>Sulfato ferroso 125mg/ml</t>
  </si>
  <si>
    <t>quatrocentos e oito reais</t>
  </si>
  <si>
    <t>Vitamina C 500mg</t>
  </si>
  <si>
    <t>dois mil e quatrocentos reais</t>
  </si>
  <si>
    <t>oitocentos e sete mil, duzentos e setenta e dois reais e vinte centavos</t>
  </si>
  <si>
    <t>INJETÁVEL</t>
  </si>
  <si>
    <t>Ampolas</t>
  </si>
  <si>
    <t>ácido tranexâmico 50mg/ml</t>
  </si>
  <si>
    <t>NIKKHO</t>
  </si>
  <si>
    <t>oito reais e dois centavos</t>
  </si>
  <si>
    <t>dois mil, quatrocentos e seis reais</t>
  </si>
  <si>
    <t>Adenosina 3mg/ml</t>
  </si>
  <si>
    <t>dezoito reais e oitenta e sete centavos</t>
  </si>
  <si>
    <t>três mil, setecentos e setenta e quatro reais</t>
  </si>
  <si>
    <t>Adrenalina 1mg/ml</t>
  </si>
  <si>
    <t>HYPOF</t>
  </si>
  <si>
    <t>um real e oitenta e cinco centavos</t>
  </si>
  <si>
    <t>trezentos e setenta reais</t>
  </si>
  <si>
    <t>Aminofilina 24mg/ml</t>
  </si>
  <si>
    <t>dez reais e trinta e nove centavos</t>
  </si>
  <si>
    <t>dois mil e setenta e oito reais</t>
  </si>
  <si>
    <t>Amiodarona 50mg/ml</t>
  </si>
  <si>
    <t>oito reais e vinte e quatro centavos</t>
  </si>
  <si>
    <t>mil seiscentos e quarenta e oito reais</t>
  </si>
  <si>
    <t>Ampicilina 1g</t>
  </si>
  <si>
    <t>BLAU</t>
  </si>
  <si>
    <t>sete reais e trinta e seis centavos</t>
  </si>
  <si>
    <t>quatro mil, quatrocentos e dezesseis reais</t>
  </si>
  <si>
    <t>Ampicilina 500mg</t>
  </si>
  <si>
    <t>quatro reais e oitenta e dois centavos</t>
  </si>
  <si>
    <t>dois mil, oitocentos e noventa e dois reais</t>
  </si>
  <si>
    <t>Atropina 0,5mg/ml</t>
  </si>
  <si>
    <t>ALLERGAN</t>
  </si>
  <si>
    <t>seis reais e quarenta centavos</t>
  </si>
  <si>
    <t>Benzetacil 1200UI</t>
  </si>
  <si>
    <t>Supera</t>
  </si>
  <si>
    <t>vinte e oito reais e trinta e um centavos</t>
  </si>
  <si>
    <t>trinta e três mil, novecentos e setenta e dois reais</t>
  </si>
  <si>
    <t>Benzetacil 600UI</t>
  </si>
  <si>
    <t>vinte e seis reais</t>
  </si>
  <si>
    <t>quinze mil e seiscentos reais</t>
  </si>
  <si>
    <t>Bicarbonato de sódio 8,4%</t>
  </si>
  <si>
    <t>um real e vinte e três centavos</t>
  </si>
  <si>
    <t>trezentos e sessenta e nove reais</t>
  </si>
  <si>
    <t>Bromoprida 5mg/ml</t>
  </si>
  <si>
    <t>UNIÃO QUIMICA</t>
  </si>
  <si>
    <t>dois reais e oitenta e dois centavos</t>
  </si>
  <si>
    <t>seis mil, setecentos e sessenta e oito reais</t>
  </si>
  <si>
    <t>Buscopam composto 4mg/ml+ 500mg/ml</t>
  </si>
  <si>
    <t>Boehringer</t>
  </si>
  <si>
    <t>nove reais e cinquenta e seis centavos</t>
  </si>
  <si>
    <t>vinte e dois mil, novecentos e quarenta e quatro reais</t>
  </si>
  <si>
    <t>Buscopam simples 20mg/ml</t>
  </si>
  <si>
    <t xml:space="preserve"> Buscopan</t>
  </si>
  <si>
    <t>dois reais e setenta e sete centavos</t>
  </si>
  <si>
    <t>três mil, trezentos e vinte e quatro reais</t>
  </si>
  <si>
    <t>Ceftriaxona 1g</t>
  </si>
  <si>
    <t>FRESENIUS</t>
  </si>
  <si>
    <t>nove reais e quarenta e quatro centavos</t>
  </si>
  <si>
    <t>cinco mil, seiscentos e sessenta e quatro reais</t>
  </si>
  <si>
    <t>Cefalotina 1g</t>
  </si>
  <si>
    <t>dez reais e vinte e oito centavos</t>
  </si>
  <si>
    <t>quatro mil, cento e doze reais</t>
  </si>
  <si>
    <t>Clindamicina 150mg/ml</t>
  </si>
  <si>
    <t>seis reais e quatorze centavos</t>
  </si>
  <si>
    <t>três mil, seiscentos e oitenta e quatro reais</t>
  </si>
  <si>
    <t>Cloreto de sódio 10%</t>
  </si>
  <si>
    <t>SAMTEC</t>
  </si>
  <si>
    <t>um real e quatro centavos</t>
  </si>
  <si>
    <t>cento e oitenta e sete reais e vinte centavos</t>
  </si>
  <si>
    <t>Complexo B 2ml</t>
  </si>
  <si>
    <t>sete reais e sessenta e oito centavos</t>
  </si>
  <si>
    <t>dezoito mil, quatrocentos e trinta e dois reais</t>
  </si>
  <si>
    <t>Dexametasona 2mg/ml</t>
  </si>
  <si>
    <t>dois reais e trinta e um centavos</t>
  </si>
  <si>
    <t>cinco mil, quinhentos e quarenta e quatro reais</t>
  </si>
  <si>
    <t>três reais e dezenove centavos</t>
  </si>
  <si>
    <t>sete mil, seiscentos e cinquenta e seis reais</t>
  </si>
  <si>
    <t>Diclofenaco 25mg/ml</t>
  </si>
  <si>
    <t>três reais e doze centavos</t>
  </si>
  <si>
    <t>sete mil, quatrocentos e oitenta e oito reais</t>
  </si>
  <si>
    <t>Diazepam 5mg/ml</t>
  </si>
  <si>
    <t>um real e vinte e cinco centavos</t>
  </si>
  <si>
    <t>duzentos e cinquenta reais</t>
  </si>
  <si>
    <t>Fenitoina 50mg/ml</t>
  </si>
  <si>
    <t>CRISTALIA</t>
  </si>
  <si>
    <t>quatro reais e noventa e um centavos</t>
  </si>
  <si>
    <t>novecentos e oitenta e dois reais</t>
  </si>
  <si>
    <t xml:space="preserve">Ampolas </t>
  </si>
  <si>
    <t>Furosemida 10mg/2ml</t>
  </si>
  <si>
    <t>dois reais e dez centavos</t>
  </si>
  <si>
    <t>dois mil, quinhentos e vinte reais</t>
  </si>
  <si>
    <t>Gentamicina 40mg/ml</t>
  </si>
  <si>
    <t>três reais e trinta e cinco centavos</t>
  </si>
  <si>
    <t>seis mil e trinta reais</t>
  </si>
  <si>
    <t>Glicose 25%</t>
  </si>
  <si>
    <t>oitenta e nove centavos de real</t>
  </si>
  <si>
    <t>quinhentos e trinta e quatro reais</t>
  </si>
  <si>
    <t>Glicose 50%</t>
  </si>
  <si>
    <t>oitenta e quatro centavos de real</t>
  </si>
  <si>
    <t>quinhentos e quatro reais</t>
  </si>
  <si>
    <t xml:space="preserve">Hidrocortisona 100mg </t>
  </si>
  <si>
    <t>sete reais e quarenta centavos</t>
  </si>
  <si>
    <t>seis mil, duzentos e dezesseis reais</t>
  </si>
  <si>
    <t>Hidrocortisona 500mg</t>
  </si>
  <si>
    <t>doze reais e trinta e nove centavos</t>
  </si>
  <si>
    <t>dez mil, quatrocentos e sete reais e sessenta centavos</t>
  </si>
  <si>
    <t>Lidocaina 2%</t>
  </si>
  <si>
    <t>quinze reais e setenta e oito centavos</t>
  </si>
  <si>
    <t>quatro mil, setecentos e trinta e quatro reais</t>
  </si>
  <si>
    <t>Noradrenalina 2mg/ml</t>
  </si>
  <si>
    <t>HYPOFARMA</t>
  </si>
  <si>
    <t>nove reais e oitenta centavos</t>
  </si>
  <si>
    <t>três mil, quinhentos e vinte e oito reais</t>
  </si>
  <si>
    <t>Midazolam 5mg/ml</t>
  </si>
  <si>
    <t>cinco reais e cinquenta e dois centavos</t>
  </si>
  <si>
    <t>mil cento e quatro reais</t>
  </si>
  <si>
    <t>Ondansetrona 4mg/2ml</t>
  </si>
  <si>
    <t>quatro reais e cinquenta e seis centavos</t>
  </si>
  <si>
    <t>mil seiscentos e quarenta e um reais e sessenta centavos</t>
  </si>
  <si>
    <t>Omeprazol 40mg/ml</t>
  </si>
  <si>
    <t>dezesseis reais e quinze centavos</t>
  </si>
  <si>
    <t>nove mil, seiscentos e noventa reais</t>
  </si>
  <si>
    <t>Prometazina 50mg/2ml</t>
  </si>
  <si>
    <t>cinco reais e quarenta e sete centavos</t>
  </si>
  <si>
    <t>seis mil, quinhentos e sessenta e quatro reais</t>
  </si>
  <si>
    <t>Ranitidina 50mg/2ml</t>
  </si>
  <si>
    <t>dois reais e oito centavos</t>
  </si>
  <si>
    <t>dois mil, quatrocentos e noventa e seis reais</t>
  </si>
  <si>
    <t xml:space="preserve">Sulfato de magnésio 10% </t>
  </si>
  <si>
    <t>nove reais e trinta e nove centavos</t>
  </si>
  <si>
    <t>cinco mil, seiscentos e trinta e quatro reais</t>
  </si>
  <si>
    <t>Tramadol 100mg/2ml</t>
  </si>
  <si>
    <t>três reais e cinquenta e oito centavos</t>
  </si>
  <si>
    <t>setecentos e dezesseis reais</t>
  </si>
  <si>
    <t>Vitamina C 100mg/ml</t>
  </si>
  <si>
    <t>cinco mil, trezentos e cinquenta e dois reais</t>
  </si>
  <si>
    <t>Vitamina K 10mg/ml</t>
  </si>
  <si>
    <t>três reais e vinte e oito centavos</t>
  </si>
  <si>
    <t>mil trezentos e doze reais</t>
  </si>
  <si>
    <t>duzentos e vinte e cinco mil, quatrocentos e sessenta e três reais e quarenta centavos</t>
  </si>
  <si>
    <t>CONTROLADOS</t>
  </si>
  <si>
    <t>Ácido valproico 250mg</t>
  </si>
  <si>
    <t>BIOLAB</t>
  </si>
  <si>
    <t>dez mil, seiscentos e oitenta reais</t>
  </si>
  <si>
    <t>Ácido valproico 250mg/ml</t>
  </si>
  <si>
    <t>oito reais e dezoito centavos</t>
  </si>
  <si>
    <t>mil seiscentos e trinta e seis reais</t>
  </si>
  <si>
    <t>Alprazolan 2mg</t>
  </si>
  <si>
    <t>MEDLEY</t>
  </si>
  <si>
    <t>três reais e trinta centavos</t>
  </si>
  <si>
    <t>dezesseis mil e quinhentos reais</t>
  </si>
  <si>
    <t>Amitriptilina 25mg</t>
  </si>
  <si>
    <t xml:space="preserve"> TEUTO</t>
  </si>
  <si>
    <t>três mil, oitocentos e quarenta reais</t>
  </si>
  <si>
    <t>Bromazepam 3mg</t>
  </si>
  <si>
    <t>cento e noventa e dois reais</t>
  </si>
  <si>
    <t>Bromazepam 6mg</t>
  </si>
  <si>
    <t>quinhentos e cinquenta e dois reais</t>
  </si>
  <si>
    <t>Carbamazepina 200mg</t>
  </si>
  <si>
    <t>sete mil, seiscentos e oitenta reais</t>
  </si>
  <si>
    <t>Carbamazepina 20mg/ml</t>
  </si>
  <si>
    <t>quatorze reais e quarenta e quatro centavos</t>
  </si>
  <si>
    <t>mil setecentos e trinta e dois reais e oitenta centavos</t>
  </si>
  <si>
    <t>Carbonato de lítio 300mg</t>
  </si>
  <si>
    <t>trinta e um centavos de real</t>
  </si>
  <si>
    <t>três mil, setecentos e vinte reais</t>
  </si>
  <si>
    <t>Citalopram 20mg</t>
  </si>
  <si>
    <t>setenta e dois centavos de real</t>
  </si>
  <si>
    <t>oito mil, seiscentos e quarenta reais</t>
  </si>
  <si>
    <t>Clonazepam 2mg</t>
  </si>
  <si>
    <t>mil e oitenta reais</t>
  </si>
  <si>
    <t>Clonazepam 0,5mg</t>
  </si>
  <si>
    <t>onze centavos de real</t>
  </si>
  <si>
    <t>duzentos e vinte reais</t>
  </si>
  <si>
    <t>Clonazepam 2,5mg/ml</t>
  </si>
  <si>
    <t>quatro reais e cinquenta centavos</t>
  </si>
  <si>
    <t>Clorpromazina 100mg</t>
  </si>
  <si>
    <t>quarenta e três centavos de real</t>
  </si>
  <si>
    <t>quinhentos e dezesseis reais</t>
  </si>
  <si>
    <t>Clorpromazina 25mg</t>
  </si>
  <si>
    <t>dois reais e noventa e quatro centavos</t>
  </si>
  <si>
    <t>sete mil e cinquenta e seis reais</t>
  </si>
  <si>
    <t>Clorpromazina 40mg/ml</t>
  </si>
  <si>
    <t>SANOFI</t>
  </si>
  <si>
    <t>dezesseis reais e quarenta e sete centavos</t>
  </si>
  <si>
    <t>mil novecentos e setenta e seis reais e quarenta centavos</t>
  </si>
  <si>
    <t>Diazepam 10mg</t>
  </si>
  <si>
    <t>SANTISA</t>
  </si>
  <si>
    <t>Escitalopram10mg</t>
  </si>
  <si>
    <t>Escitalopram20mg</t>
  </si>
  <si>
    <t>Fenitoina 100mg</t>
  </si>
  <si>
    <t>quatorze centavos de real</t>
  </si>
  <si>
    <t>mil cento e vinte reais</t>
  </si>
  <si>
    <t>comprimidos</t>
  </si>
  <si>
    <t>Fenobarbital 100mg</t>
  </si>
  <si>
    <t>vinte e dois centavos de real</t>
  </si>
  <si>
    <t>cinco mil, duzentos e oitenta reais</t>
  </si>
  <si>
    <t xml:space="preserve">Fenobarbital 40mg/ml </t>
  </si>
  <si>
    <t>dez reais e quarenta e quatro centavos</t>
  </si>
  <si>
    <t>cinco mil e onze reais e vinte centavos</t>
  </si>
  <si>
    <t>Fluoxetina 20mg</t>
  </si>
  <si>
    <t>vinte e um centavos de real</t>
  </si>
  <si>
    <t>Fluoxetina 10mg</t>
  </si>
  <si>
    <t>GERME</t>
  </si>
  <si>
    <t>sessenta e quatro centavos de real</t>
  </si>
  <si>
    <t>Haloperidol 1mg</t>
  </si>
  <si>
    <t>vinte e nove centavos de real</t>
  </si>
  <si>
    <t>oitocentos e trinta e cinco reais e vinte centavos</t>
  </si>
  <si>
    <t>Haloperidol 5mg</t>
  </si>
  <si>
    <t>quatro reais e setenta e sete centavos</t>
  </si>
  <si>
    <t>nove mil, novecentos e vinte e um reais e sessenta centavos</t>
  </si>
  <si>
    <t>Imipramina 25mg</t>
  </si>
  <si>
    <t>oitenta e seis centavos de real</t>
  </si>
  <si>
    <t>dois mil, quinhentos e oitenta reais</t>
  </si>
  <si>
    <t>Levomepromazina 100mg</t>
  </si>
  <si>
    <t>Levomepromazina 25mg</t>
  </si>
  <si>
    <t>oitenta e cinco centavos de real</t>
  </si>
  <si>
    <t>cinco mil e cem reais</t>
  </si>
  <si>
    <t>Morfina 10mg/ml</t>
  </si>
  <si>
    <t>mil duzentos e vinte e sete reais</t>
  </si>
  <si>
    <t>Nortriptilina 25mg</t>
  </si>
  <si>
    <t>setenta e três centavos de real</t>
  </si>
  <si>
    <t>mil setecentos e cinquenta e dois reais</t>
  </si>
  <si>
    <t>Olazapina 10mg</t>
  </si>
  <si>
    <t>cinco reais e cinquenta e um centavos</t>
  </si>
  <si>
    <t>quarenta e quatro mil e oitenta reais</t>
  </si>
  <si>
    <t>Olazapina 5mg</t>
  </si>
  <si>
    <t>dois reais e quinze centavos</t>
  </si>
  <si>
    <t>dezessete mil e duzentos reais</t>
  </si>
  <si>
    <t>Oxcarbamazepina 60mg/ml</t>
  </si>
  <si>
    <t>sessenta e oito reais e cinquenta e três centavos</t>
  </si>
  <si>
    <t>oito mil, duzentos e vinte e três reais e sessenta centavos</t>
  </si>
  <si>
    <t>Quetiapina 25mg</t>
  </si>
  <si>
    <t>mil quinhentos e sessenta reais</t>
  </si>
  <si>
    <t>Risperidona 1mg/ml</t>
  </si>
  <si>
    <t>trinta e sete reais e oitenta e nove centavos</t>
  </si>
  <si>
    <t>dezoito mil, cento e oitenta e sete reais e vinte centavos</t>
  </si>
  <si>
    <t>Risperidona 2mg</t>
  </si>
  <si>
    <t>quarenta e seis centavos de real</t>
  </si>
  <si>
    <t>Risperidona 3mg</t>
  </si>
  <si>
    <t>Zopidem 100mg</t>
  </si>
  <si>
    <t>SANDOZ</t>
  </si>
  <si>
    <t>dois reais e sete centavos</t>
  </si>
  <si>
    <t>nove mil, novecentos e trinta e seis reais</t>
  </si>
  <si>
    <t>duzentos e quarenta mil, novecentos e noventa e cinco reais</t>
  </si>
  <si>
    <t>Unidades</t>
  </si>
  <si>
    <t xml:space="preserve">Abaixador língua de madeira </t>
  </si>
  <si>
    <t>LABOR IMPORT</t>
  </si>
  <si>
    <t>oito reais</t>
  </si>
  <si>
    <t>quarenta e oito mil reais</t>
  </si>
  <si>
    <t>Litros</t>
  </si>
  <si>
    <t>Água oxigenada 1L</t>
  </si>
  <si>
    <t>VIC PHARMA</t>
  </si>
  <si>
    <t>nove reais e um centavo</t>
  </si>
  <si>
    <t>quinhentos e quarenta reais e sessenta centavos</t>
  </si>
  <si>
    <t>Água para injetáveis 10ml</t>
  </si>
  <si>
    <t>sessenta e três centavos de real</t>
  </si>
  <si>
    <t>Agulha 13x4,5</t>
  </si>
  <si>
    <t>SR</t>
  </si>
  <si>
    <t>novecentos e sessenta reais</t>
  </si>
  <si>
    <t>Agulha 20x5,5</t>
  </si>
  <si>
    <t>MEDIX</t>
  </si>
  <si>
    <t>três mil, duzentos e quarenta reais</t>
  </si>
  <si>
    <t>Agulha 25x6</t>
  </si>
  <si>
    <t>quatrocentos e cinquenta e seis reais</t>
  </si>
  <si>
    <t>Agulha 25x7</t>
  </si>
  <si>
    <t>mil reais</t>
  </si>
  <si>
    <t>Agulha 25x8</t>
  </si>
  <si>
    <t>duzentos e quarenta reais</t>
  </si>
  <si>
    <t>Agulha 40x1,5</t>
  </si>
  <si>
    <t>SOLIDOR</t>
  </si>
  <si>
    <t>Álcool 70% líquido 1L</t>
  </si>
  <si>
    <t>LIMPE BEM</t>
  </si>
  <si>
    <t>onze reais e oitenta e quatro centavos</t>
  </si>
  <si>
    <t>quatro mil, setecentos e trinta e seis reais</t>
  </si>
  <si>
    <t>Álcool gel 70% 1L</t>
  </si>
  <si>
    <t>PREMISSE</t>
  </si>
  <si>
    <t>trinta e três reais e trinta centavos</t>
  </si>
  <si>
    <t>seis mil, seiscentos e sessenta reais</t>
  </si>
  <si>
    <t xml:space="preserve">Rolos </t>
  </si>
  <si>
    <t>Algodão hidrófilo</t>
  </si>
  <si>
    <t>NATTY</t>
  </si>
  <si>
    <t>dezenove reais e trinta e cinco centavos</t>
  </si>
  <si>
    <t>seis mil, setecentos e setenta e dois reais e cinquenta centavos</t>
  </si>
  <si>
    <t xml:space="preserve">Antropometro infantil </t>
  </si>
  <si>
    <t xml:space="preserve"> AVANUTRI</t>
  </si>
  <si>
    <t>trezentos e dezoito reais e quarenta centavos</t>
  </si>
  <si>
    <t>trinta e oito mil, duzentos e oito reais</t>
  </si>
  <si>
    <t xml:space="preserve">Unidades </t>
  </si>
  <si>
    <t xml:space="preserve">Aspirador de secreção </t>
  </si>
  <si>
    <t>AspiraMax</t>
  </si>
  <si>
    <t>novecentos e trinta e cinco reais e noventa e um centavos</t>
  </si>
  <si>
    <t>onze mil, duzentos e trinta reais e noventa e dois centavos</t>
  </si>
  <si>
    <t>Atadura de crepom 10cm x 1,80m</t>
  </si>
  <si>
    <t>AMERICA M</t>
  </si>
  <si>
    <t>um real e um centavo</t>
  </si>
  <si>
    <t>quatro mil, oitocentos e quarenta e oito reais</t>
  </si>
  <si>
    <t>Avental manga longa descartável</t>
  </si>
  <si>
    <t>FERNANDO UNIFORMES EIRELI</t>
  </si>
  <si>
    <t>um real e vinte e oito centavos</t>
  </si>
  <si>
    <t xml:space="preserve">Balança antropométrica </t>
  </si>
  <si>
    <t xml:space="preserve"> Welmy</t>
  </si>
  <si>
    <t>dois mil, quatrocentos e sessenta reais e doze centavos</t>
  </si>
  <si>
    <t>dezenove mil, seiscentos e oitenta reais e noventa e seis centavos</t>
  </si>
  <si>
    <t>Balança digital</t>
  </si>
  <si>
    <t>cinquenta e nove reais e setenta e cinco centavos</t>
  </si>
  <si>
    <t>dois mil, trezentos e noventa reais</t>
  </si>
  <si>
    <t xml:space="preserve">Unidades  </t>
  </si>
  <si>
    <t>Bolsa coletora de urina 2.000mL</t>
  </si>
  <si>
    <t>três mil, duzentos e oitenta e três reais e vinte centavos</t>
  </si>
  <si>
    <t>Bolsa de colostomia descartável 63mm</t>
  </si>
  <si>
    <t xml:space="preserve"> MEDSONDA</t>
  </si>
  <si>
    <t>nove reais e setenta e um centavos</t>
  </si>
  <si>
    <t>mil novecentos e quarenta e dois reais</t>
  </si>
  <si>
    <t>Cateter para oxigênio tipo óculos</t>
  </si>
  <si>
    <t>EMBRAMED</t>
  </si>
  <si>
    <t>um real e sessenta e sete centavos</t>
  </si>
  <si>
    <t>oitocentos e um reais e sessenta centavos</t>
  </si>
  <si>
    <t>Descartex 13L (coletor de perfurocortantes)</t>
  </si>
  <si>
    <t>DESCARBOX</t>
  </si>
  <si>
    <t>doze reais e oitenta e oito centavos</t>
  </si>
  <si>
    <t>sete mil, setecentos e vinte e oito reais</t>
  </si>
  <si>
    <t>Descartex 20L (coletor de perfurocortantes)</t>
  </si>
  <si>
    <t>onze reais e setenta e seis centavos</t>
  </si>
  <si>
    <t>cinco mil, seiscentos e quarenta e quatro reais e oitenta centavos</t>
  </si>
  <si>
    <t>Equipo de alimentação enteral</t>
  </si>
  <si>
    <t>LAMEDID</t>
  </si>
  <si>
    <t>seiscentos e cinquenta e nove reais e quarenta centavos</t>
  </si>
  <si>
    <t>Equipo macrogotas</t>
  </si>
  <si>
    <t>quatro mil, novecentos e noventa e dois reais</t>
  </si>
  <si>
    <t xml:space="preserve">Equipo polifixo </t>
  </si>
  <si>
    <t>um real e trinta e três centavos</t>
  </si>
  <si>
    <t>seis mil, trezentos e oitenta e quatro reais</t>
  </si>
  <si>
    <t xml:space="preserve">Escova endocervical </t>
  </si>
  <si>
    <t>KOLPLAST</t>
  </si>
  <si>
    <t>Esfigmomanômetro</t>
  </si>
  <si>
    <t>PREMIUM</t>
  </si>
  <si>
    <t>duzentos e sete reais e noventa e nove centavos</t>
  </si>
  <si>
    <t>quatro mil, cento e cinquenta e nove reais e oitenta centavos</t>
  </si>
  <si>
    <t xml:space="preserve">Espátula de Aires </t>
  </si>
  <si>
    <t>THEOTO</t>
  </si>
  <si>
    <t>mil cento e cinquenta reais</t>
  </si>
  <si>
    <t xml:space="preserve">Esparadrapo </t>
  </si>
  <si>
    <t>PROCITEX</t>
  </si>
  <si>
    <t>dezenove reais e quatro centavos</t>
  </si>
  <si>
    <t>quinze mil, duzentos e trinta e dois reais</t>
  </si>
  <si>
    <t xml:space="preserve">Esparadrapo micropore </t>
  </si>
  <si>
    <t>quatro reais e vinte e três centavos</t>
  </si>
  <si>
    <t>oitocentos e quarenta e seis reais</t>
  </si>
  <si>
    <t>Espéculo descartável não estéril G</t>
  </si>
  <si>
    <t>CRAL</t>
  </si>
  <si>
    <t>dois reais e sessenta e dois centavos</t>
  </si>
  <si>
    <t>três mil, cento e quarenta e quatro reais</t>
  </si>
  <si>
    <t>Espéculo descartável não estéril M</t>
  </si>
  <si>
    <t>KPL</t>
  </si>
  <si>
    <t>um real e noventa e nove centavos</t>
  </si>
  <si>
    <t>sete mil, cento e sessenta e quatro reais</t>
  </si>
  <si>
    <t>Espéculo descartável não estéril P</t>
  </si>
  <si>
    <t>um real e oitenta e oito centavos</t>
  </si>
  <si>
    <t>quatro mil, quinhentos e doze reais</t>
  </si>
  <si>
    <t xml:space="preserve">Estetoscópio </t>
  </si>
  <si>
    <t>vinte e sete reais e sessenta e quatro centavos</t>
  </si>
  <si>
    <t>quinhentos e cinquenta e dois reais e oitenta centavos</t>
  </si>
  <si>
    <t xml:space="preserve">Litros </t>
  </si>
  <si>
    <t>Éter (1L)</t>
  </si>
  <si>
    <t>vinte e seis reais e trinta e um centavos</t>
  </si>
  <si>
    <t>trezentos e noventa e quatro reais e sessenta e cinco centavos</t>
  </si>
  <si>
    <t>Fio de sutura cirúrgico n° 2</t>
  </si>
  <si>
    <t>POINT SUTURE</t>
  </si>
  <si>
    <t>cento e quarenta e quatro reais</t>
  </si>
  <si>
    <t>dezessete mil, duzentos e oitenta reais</t>
  </si>
  <si>
    <t>Fio de sutura cirúrgico n° 3</t>
  </si>
  <si>
    <t>Fio de sutura cirúrgico n° 5</t>
  </si>
  <si>
    <t>Fita medidoras de Glicemia</t>
  </si>
  <si>
    <t>BIOLAND</t>
  </si>
  <si>
    <t>sessenta e um centavos de real</t>
  </si>
  <si>
    <t>dois mil, novecentos e vinte e oito reais</t>
  </si>
  <si>
    <t>Fralda geriátrica XXG</t>
  </si>
  <si>
    <t>BEFRAL</t>
  </si>
  <si>
    <t>dois reais e dois centavos</t>
  </si>
  <si>
    <t>quarenta e três mil, seiscentos e trinta e dois reais</t>
  </si>
  <si>
    <t>Fralda geriátrica G</t>
  </si>
  <si>
    <t>NATHY</t>
  </si>
  <si>
    <t>quarenta e um mil, quatrocentos e setenta e dois reais</t>
  </si>
  <si>
    <t>Frasco de alimentação enteral 300ml</t>
  </si>
  <si>
    <t>um real e seis centavos</t>
  </si>
  <si>
    <t>quatrocentos e quarenta e cinco reais e vinte centavos</t>
  </si>
  <si>
    <t>Gaze hidrofílica 9 fios</t>
  </si>
  <si>
    <t>NOBRE</t>
  </si>
  <si>
    <t>trezentos e trinta e seis reais</t>
  </si>
  <si>
    <t xml:space="preserve">Gorro descartável com elástico </t>
  </si>
  <si>
    <t>doze reais</t>
  </si>
  <si>
    <t>Infusor multivia com clanp</t>
  </si>
  <si>
    <t>DESCARPACK</t>
  </si>
  <si>
    <t>um real e setenta e dois centavos</t>
  </si>
  <si>
    <t>quatro mil, cento e vinte e oito reais</t>
  </si>
  <si>
    <t>Jelcro N°18</t>
  </si>
  <si>
    <t>TOP MED</t>
  </si>
  <si>
    <t>quatro reais e setenta e dois centavos</t>
  </si>
  <si>
    <t>Jelcro N°20</t>
  </si>
  <si>
    <t>Jelcro N°22</t>
  </si>
  <si>
    <t>onze mil, trezentos e vinte e oito reais</t>
  </si>
  <si>
    <t>Jelcro N°24</t>
  </si>
  <si>
    <t>Jelcro N° 25</t>
  </si>
  <si>
    <t xml:space="preserve">Lençol descartável </t>
  </si>
  <si>
    <t>treze reais e setenta e quatro centavos</t>
  </si>
  <si>
    <t>dezesseis mil, quatrocentos e oitenta e oito reais</t>
  </si>
  <si>
    <t xml:space="preserve">Caixas </t>
  </si>
  <si>
    <t xml:space="preserve">Lâmina fosca para microscopia </t>
  </si>
  <si>
    <t>PRECISION</t>
  </si>
  <si>
    <t>dezenove reais e vinte e oito centavos</t>
  </si>
  <si>
    <t>vinte e três mil, cento e trinta e seis reais</t>
  </si>
  <si>
    <t>Lâmina de bisturi n 24</t>
  </si>
  <si>
    <t>quatrocentos e trinta e dois reais</t>
  </si>
  <si>
    <t>Lancetas de segurança</t>
  </si>
  <si>
    <t>Glucoleader</t>
  </si>
  <si>
    <t>cinquenta e seis centavos de real</t>
  </si>
  <si>
    <t>dois mil e oitocentos reais</t>
  </si>
  <si>
    <t xml:space="preserve">Lanterna clínica </t>
  </si>
  <si>
    <t>vinte reais e doze centavos</t>
  </si>
  <si>
    <t>dois mil e doze reais</t>
  </si>
  <si>
    <t xml:space="preserve">Laringoscópio </t>
  </si>
  <si>
    <t>MIKATOS</t>
  </si>
  <si>
    <t>mil duzentos e vinte e quatro reais</t>
  </si>
  <si>
    <t>vinte e quatro mil, quatrocentos e oitenta reais</t>
  </si>
  <si>
    <t>Luva cirúrgica estéril de látex n6,5 par</t>
  </si>
  <si>
    <t>um real e cinquenta e dois centavos</t>
  </si>
  <si>
    <t>cento e oitenta e dois reais e quarenta centavos</t>
  </si>
  <si>
    <t>Luva cirúrgica estéril de látex n7 par</t>
  </si>
  <si>
    <t>duzentos e setenta e três reais e sessenta centavos</t>
  </si>
  <si>
    <t>Luva cirúrgica estéril de látex n8 par</t>
  </si>
  <si>
    <t>Luva descartável de látex com pó G 100 unidades</t>
  </si>
  <si>
    <t>LATEX BR</t>
  </si>
  <si>
    <t>vinte e um reais e quarenta e seis centavos</t>
  </si>
  <si>
    <t>sete mil, setecentos e vinte e cinco reais e sessenta centavos</t>
  </si>
  <si>
    <t>Luva descartável de látex com pó M 100 unidades</t>
  </si>
  <si>
    <t>dezessete mil, cento e sessenta e oito reais</t>
  </si>
  <si>
    <t>Luva descartável de látex com pó P 100 unidades</t>
  </si>
  <si>
    <t>Máscara cirúrgica</t>
  </si>
  <si>
    <t>cinco reais e vinte e oito centavos</t>
  </si>
  <si>
    <t>três mil, cento e sessenta e oito reais</t>
  </si>
  <si>
    <t>Máscara de inalação adulto (aerossol)</t>
  </si>
  <si>
    <t>FOYOMED</t>
  </si>
  <si>
    <t>dezenove reais e quarenta e seis centavos</t>
  </si>
  <si>
    <t>quatrocentos e sessenta e sete reais e quatro centavos</t>
  </si>
  <si>
    <t>Máscara de inalação infantil (aerossol)</t>
  </si>
  <si>
    <t>Máscara de oxigênio alta concentração</t>
  </si>
  <si>
    <t>cinco reais e sessenta centavos</t>
  </si>
  <si>
    <t>mil trezentos e quarenta e quatro reais</t>
  </si>
  <si>
    <t>Máscara n95</t>
  </si>
  <si>
    <t>BLOKER</t>
  </si>
  <si>
    <t>noventa e dois centavos de real</t>
  </si>
  <si>
    <t>novecentos e vinte reais</t>
  </si>
  <si>
    <t>Mascara venturi adulto</t>
  </si>
  <si>
    <t>MICMMED</t>
  </si>
  <si>
    <t>quarenta e seis reais e oito centavos</t>
  </si>
  <si>
    <t>dois mil, duzentos e onze reais e oitenta e quatro centavos</t>
  </si>
  <si>
    <t>Microfilamentos para hansen</t>
  </si>
  <si>
    <t>Óleo de girassol 200ml</t>
  </si>
  <si>
    <t>NUTRIEX</t>
  </si>
  <si>
    <t>treze reais e sessenta e cinco centavos</t>
  </si>
  <si>
    <t>seis mil, oitocentos e vinte e cinco reais</t>
  </si>
  <si>
    <t xml:space="preserve">Otoscópio </t>
  </si>
  <si>
    <t>quatrocentos e três reais e cinquenta e dois centavos</t>
  </si>
  <si>
    <t>doze mil, cento e cinco reais e sessenta centavos</t>
  </si>
  <si>
    <t>Unidade</t>
  </si>
  <si>
    <t xml:space="preserve">Oxímetro de pulso </t>
  </si>
  <si>
    <t>GENERAL MEDITECH</t>
  </si>
  <si>
    <t>mil quinhentos e vinte reais</t>
  </si>
  <si>
    <t>setenta e dois mil, novecentos e sessenta reais</t>
  </si>
  <si>
    <t xml:space="preserve">Rolo </t>
  </si>
  <si>
    <t>Papel grau cirúrgico 20</t>
  </si>
  <si>
    <t>ESTER</t>
  </si>
  <si>
    <t>cento e vinte e oito reais e dez centavos</t>
  </si>
  <si>
    <t>cento e dois mil, quatrocentos e oitenta reais</t>
  </si>
  <si>
    <t>Povidine tópico 1 L</t>
  </si>
  <si>
    <t>vinte e um reais e setenta e seis centavos</t>
  </si>
  <si>
    <t>dois mil, setecentos e vinte reais</t>
  </si>
  <si>
    <t xml:space="preserve">Propé </t>
  </si>
  <si>
    <t>Ring lactato 500ml</t>
  </si>
  <si>
    <t>BAXTER</t>
  </si>
  <si>
    <t>dezesseis reais e quarenta centavos</t>
  </si>
  <si>
    <t>trinta e nove mil, trezentos e sessenta reais</t>
  </si>
  <si>
    <t>Seringa descartável 10ml com agulha</t>
  </si>
  <si>
    <t>L.S</t>
  </si>
  <si>
    <t>dois mil, setecentos e oitenta e quatro reais</t>
  </si>
  <si>
    <t>Seringa descartável 1ml com agulha</t>
  </si>
  <si>
    <t>oitocentos e quarenta reais</t>
  </si>
  <si>
    <t>Seringa descartável 20ml com agulha</t>
  </si>
  <si>
    <t>dois mil e dezesseis reais</t>
  </si>
  <si>
    <t>Seringa descartável 3ml com agulha</t>
  </si>
  <si>
    <t>mil trezentos e noventa e dois reais</t>
  </si>
  <si>
    <t xml:space="preserve">Seringa descartável 5ml com agulha </t>
  </si>
  <si>
    <t>trinta e quatro centavos de real</t>
  </si>
  <si>
    <t>Seringa descartável 60ml sem agulha</t>
  </si>
  <si>
    <t>três reais e noventa e cinco centavos</t>
  </si>
  <si>
    <t>setecentos e noventa reais</t>
  </si>
  <si>
    <t>Sonda Foley N°16</t>
  </si>
  <si>
    <t>dois reais e oitenta e oito centavos</t>
  </si>
  <si>
    <t>oitocentos e sessenta e quatro reais</t>
  </si>
  <si>
    <t>Sonda Foley N°24</t>
  </si>
  <si>
    <t>três reais e cinquenta e dois centavos</t>
  </si>
  <si>
    <t>mil e cinquenta e seis reais</t>
  </si>
  <si>
    <t>Soro fisiológico 500ml</t>
  </si>
  <si>
    <t>setenta e um mil, novecentos e cinquenta reais</t>
  </si>
  <si>
    <t>Soro glicosado 500ml</t>
  </si>
  <si>
    <t>onze reais e sessenta e sete centavos</t>
  </si>
  <si>
    <t>trinta e cinco mil e dez reais</t>
  </si>
  <si>
    <t xml:space="preserve">Sonar fetal </t>
  </si>
  <si>
    <t>FETAL DOPPLER</t>
  </si>
  <si>
    <t>quatrocentos e trinta e um reais e oitenta e quatro centavos</t>
  </si>
  <si>
    <t>três mil, quatrocentos e cinquenta e quatro reais e setenta e dois centavos</t>
  </si>
  <si>
    <t>Spray fixador citológico</t>
  </si>
  <si>
    <t>dezenove reais e trinta centavos</t>
  </si>
  <si>
    <t>dois mil, trezentos e dezesseis reais</t>
  </si>
  <si>
    <t>Potes</t>
  </si>
  <si>
    <t>Sulfadiazina de prata 400g</t>
  </si>
  <si>
    <t>NATIVA</t>
  </si>
  <si>
    <t>oitenta e oito reais e noventa e oito centavos</t>
  </si>
  <si>
    <t>dez mil, seiscentos e setenta e sete reais e sessenta centavos</t>
  </si>
  <si>
    <t>Termômetro digital</t>
  </si>
  <si>
    <t>treze reais e onze centavos</t>
  </si>
  <si>
    <t>setecentos e oitenta e seis reais e sessenta centavos</t>
  </si>
  <si>
    <t xml:space="preserve">Termômetro externo ambiente </t>
  </si>
  <si>
    <t>INCOTERM</t>
  </si>
  <si>
    <t>duzentos e vinte e um reais e vinte centavos</t>
  </si>
  <si>
    <t>quatro mil, quatrocentos e vinte e quatro reais</t>
  </si>
  <si>
    <t>Vaselina líquida 1L</t>
  </si>
  <si>
    <t>quarenta e seis reais e trinta e dois centavos</t>
  </si>
  <si>
    <t>dois mil, duzentos e vinte e três reais e trinta e seis centavos</t>
  </si>
  <si>
    <t>Vaselina sólida 500g</t>
  </si>
  <si>
    <t>RIOQUIMICA</t>
  </si>
  <si>
    <t>treze reais e dezessete centavos</t>
  </si>
  <si>
    <t>trezentos e dezesseis reais e oito centavos</t>
  </si>
  <si>
    <t xml:space="preserve">Nebubizador </t>
  </si>
  <si>
    <t xml:space="preserve">DELLAMED  </t>
  </si>
  <si>
    <t>cento e quatorze reais e oitenta e um centavos</t>
  </si>
  <si>
    <t>dois mil, duzentos e noventa e seis reais e vinte centavos</t>
  </si>
  <si>
    <t>novecentos e quarenta e um mil, oitocentos e trinta e um reais e cinquenta e um centavos</t>
  </si>
  <si>
    <t>dois milhões, duzentos e quinze mil, quinhentos e sessenta e dois reais e onze centavos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</si>
</sst>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(&quot;R$ &quot;* #,##0.00_);_(&quot;R$ &quot;* \(#,##0.00\);_(&quot;R$ &quot;* \-??_);_(@_)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\ * #,##0.00_-;\-&quot;R$&quot;\ * #,##0.00_-;_-&quot;R$&quot;\ * &quot;-&quot;??_-;_-@_-"/>
  </numFmts>
  <fonts count="31">
    <font>
      <sz val="10"/>
      <name val="Arial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1"/>
      <color rgb="FF000000"/>
      <name val="Calibri"/>
      <charset val="134"/>
      <scheme val="minor"/>
    </font>
    <font>
      <sz val="11"/>
      <name val="Calibri"/>
      <charset val="134"/>
      <scheme val="minor"/>
    </font>
    <font>
      <b/>
      <sz val="14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0" fillId="0" borderId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80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180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80" fontId="3" fillId="0" borderId="0" xfId="2" applyNumberFormat="1" applyFont="1" applyFill="1" applyBorder="1" applyAlignment="1" applyProtection="1">
      <alignment horizontal="right" vertical="top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justify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80" fontId="4" fillId="0" borderId="1" xfId="2" applyNumberFormat="1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80" fontId="3" fillId="0" borderId="1" xfId="0" applyNumberFormat="1" applyFont="1" applyBorder="1" applyAlignment="1">
      <alignment horizontal="right" vertical="center"/>
    </xf>
    <xf numFmtId="180" fontId="3" fillId="0" borderId="1" xfId="2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" vertical="center" wrapText="1"/>
    </xf>
    <xf numFmtId="180" fontId="7" fillId="0" borderId="1" xfId="2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80" fontId="9" fillId="0" borderId="1" xfId="2" applyNumberFormat="1" applyFont="1" applyFill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0" fontId="1" fillId="2" borderId="0" xfId="0" applyFont="1" applyFill="1"/>
  </cellXfs>
  <cellStyles count="53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Normal 2" xfId="50"/>
    <cellStyle name="Normal 2 2" xfId="51"/>
    <cellStyle name="Normal 3" xfId="52"/>
  </cellStyles>
  <dxfs count="1">
    <dxf>
      <fill>
        <patternFill patternType="solid">
          <bgColor theme="6" tint="0.3999450666829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498"/>
  <sheetViews>
    <sheetView tabSelected="1" view="pageBreakPreview" zoomScale="90" zoomScaleNormal="90" workbookViewId="0">
      <selection activeCell="C385" sqref="C385"/>
    </sheetView>
  </sheetViews>
  <sheetFormatPr defaultColWidth="9.1047619047619" defaultRowHeight="15.75"/>
  <cols>
    <col min="1" max="1" width="7.55238095238095" style="5" customWidth="1"/>
    <col min="2" max="2" width="12.3333333333333" style="5" customWidth="1"/>
    <col min="3" max="3" width="15" style="5" customWidth="1"/>
    <col min="4" max="4" width="63.1047619047619" style="6" customWidth="1"/>
    <col min="5" max="5" width="14" style="7" customWidth="1"/>
    <col min="6" max="6" width="22.552380952381" style="7" customWidth="1"/>
    <col min="7" max="44" width="9.1047619047619" style="8"/>
    <col min="45" max="46" width="9.33333333333333" style="8" customWidth="1"/>
    <col min="47" max="52" width="9.1047619047619" style="8"/>
    <col min="53" max="53" width="16" style="8" customWidth="1"/>
    <col min="54" max="54" width="9.33333333333333" style="8" customWidth="1"/>
    <col min="55" max="55" width="9.88571428571429" style="8" customWidth="1"/>
    <col min="56" max="56" width="9.33333333333333" style="8" customWidth="1"/>
    <col min="57" max="57" width="9.88571428571429" style="8" customWidth="1"/>
    <col min="58" max="16384" width="9.1047619047619" style="8"/>
  </cols>
  <sheetData>
    <row r="2" s="2" customFormat="1" spans="1:6">
      <c r="A2" s="5" t="s">
        <v>0</v>
      </c>
      <c r="B2" s="5"/>
      <c r="C2" s="5"/>
      <c r="D2" s="6"/>
      <c r="E2" s="9"/>
      <c r="F2" s="10"/>
    </row>
    <row r="3" s="2" customFormat="1" spans="1:6">
      <c r="A3" s="11"/>
      <c r="B3" s="11"/>
      <c r="C3" s="11"/>
      <c r="D3" s="11"/>
      <c r="E3" s="12"/>
      <c r="F3" s="12"/>
    </row>
    <row r="4" s="3" customFormat="1" spans="1:6">
      <c r="A4" s="13" t="s">
        <v>1</v>
      </c>
      <c r="B4" s="13"/>
      <c r="C4" s="13"/>
      <c r="D4" s="13"/>
      <c r="E4" s="13"/>
      <c r="F4" s="13"/>
    </row>
    <row r="5" spans="1:14">
      <c r="A5" s="13" t="s">
        <v>2</v>
      </c>
      <c r="B5" s="13" t="s">
        <v>3</v>
      </c>
      <c r="C5" s="14" t="s">
        <v>4</v>
      </c>
      <c r="D5" s="15" t="s">
        <v>5</v>
      </c>
      <c r="E5" s="16" t="s">
        <v>6</v>
      </c>
      <c r="F5" s="17" t="s">
        <v>7</v>
      </c>
      <c r="G5" s="11"/>
      <c r="H5" s="11"/>
      <c r="I5" s="11"/>
      <c r="J5" s="11"/>
      <c r="K5" s="11"/>
      <c r="L5" s="11"/>
      <c r="M5" s="11"/>
      <c r="N5" s="11"/>
    </row>
    <row r="6" ht="30" spans="1:14">
      <c r="A6" s="18">
        <v>1</v>
      </c>
      <c r="B6" s="19">
        <v>100000</v>
      </c>
      <c r="C6" s="20" t="s">
        <v>8</v>
      </c>
      <c r="D6" s="21" t="s">
        <v>9</v>
      </c>
      <c r="E6" s="22">
        <v>0.1</v>
      </c>
      <c r="F6" s="23">
        <f t="shared" ref="F6:F37" si="0">B6*E6</f>
        <v>10000</v>
      </c>
      <c r="G6" s="5"/>
      <c r="H6" s="5"/>
      <c r="I6" s="5"/>
      <c r="J6" s="5"/>
      <c r="K6" s="5"/>
      <c r="L6" s="5"/>
      <c r="M6" s="5"/>
      <c r="N6" s="5"/>
    </row>
    <row r="7" ht="30" spans="1:14">
      <c r="A7" s="18">
        <v>2</v>
      </c>
      <c r="B7" s="19">
        <v>2000</v>
      </c>
      <c r="C7" s="20" t="s">
        <v>10</v>
      </c>
      <c r="D7" s="21" t="s">
        <v>11</v>
      </c>
      <c r="E7" s="22">
        <v>12.98</v>
      </c>
      <c r="F7" s="23">
        <f t="shared" si="0"/>
        <v>25960</v>
      </c>
      <c r="G7" s="5"/>
      <c r="H7" s="5"/>
      <c r="I7" s="5"/>
      <c r="J7" s="5"/>
      <c r="K7" s="5"/>
      <c r="L7" s="5"/>
      <c r="M7" s="5"/>
      <c r="N7" s="5"/>
    </row>
    <row r="8" ht="30" spans="1:14">
      <c r="A8" s="18">
        <v>3</v>
      </c>
      <c r="B8" s="19">
        <v>2000</v>
      </c>
      <c r="C8" s="20" t="s">
        <v>10</v>
      </c>
      <c r="D8" s="21" t="s">
        <v>12</v>
      </c>
      <c r="E8" s="22">
        <v>10.54</v>
      </c>
      <c r="F8" s="23">
        <f t="shared" si="0"/>
        <v>21080</v>
      </c>
      <c r="G8" s="5"/>
      <c r="H8" s="5"/>
      <c r="I8" s="5"/>
      <c r="J8" s="5"/>
      <c r="K8" s="5"/>
      <c r="L8" s="5"/>
      <c r="M8" s="5"/>
      <c r="N8" s="5"/>
    </row>
    <row r="9" ht="30" spans="1:14">
      <c r="A9" s="18">
        <v>4</v>
      </c>
      <c r="B9" s="19">
        <v>1500</v>
      </c>
      <c r="C9" s="20" t="s">
        <v>10</v>
      </c>
      <c r="D9" s="21" t="s">
        <v>13</v>
      </c>
      <c r="E9" s="22">
        <v>9.36</v>
      </c>
      <c r="F9" s="23">
        <f t="shared" si="0"/>
        <v>14040</v>
      </c>
      <c r="G9" s="5"/>
      <c r="H9" s="5"/>
      <c r="I9" s="5"/>
      <c r="J9" s="5"/>
      <c r="K9" s="5"/>
      <c r="L9" s="5"/>
      <c r="M9" s="5"/>
      <c r="N9" s="5"/>
    </row>
    <row r="10" ht="30" spans="1:14">
      <c r="A10" s="18">
        <v>5</v>
      </c>
      <c r="B10" s="19">
        <v>1500</v>
      </c>
      <c r="C10" s="20" t="s">
        <v>10</v>
      </c>
      <c r="D10" s="21" t="s">
        <v>14</v>
      </c>
      <c r="E10" s="22">
        <v>15.46</v>
      </c>
      <c r="F10" s="23">
        <f t="shared" si="0"/>
        <v>23190</v>
      </c>
      <c r="G10" s="5"/>
      <c r="H10" s="5"/>
      <c r="I10" s="5"/>
      <c r="J10" s="5"/>
      <c r="K10" s="5"/>
      <c r="L10" s="5"/>
      <c r="M10" s="5"/>
      <c r="N10" s="5"/>
    </row>
    <row r="11" spans="1:14">
      <c r="A11" s="18">
        <v>6</v>
      </c>
      <c r="B11" s="19">
        <v>5000</v>
      </c>
      <c r="C11" s="20" t="s">
        <v>8</v>
      </c>
      <c r="D11" s="21" t="s">
        <v>15</v>
      </c>
      <c r="E11" s="22">
        <v>0.42</v>
      </c>
      <c r="F11" s="23">
        <f t="shared" si="0"/>
        <v>2100</v>
      </c>
      <c r="G11" s="5"/>
      <c r="H11" s="5"/>
      <c r="I11" s="5"/>
      <c r="J11" s="5"/>
      <c r="K11" s="5"/>
      <c r="L11" s="5"/>
      <c r="M11" s="5"/>
      <c r="N11" s="5"/>
    </row>
    <row r="12" spans="1:14">
      <c r="A12" s="18">
        <v>7</v>
      </c>
      <c r="B12" s="19">
        <v>750</v>
      </c>
      <c r="C12" s="20" t="s">
        <v>16</v>
      </c>
      <c r="D12" s="21" t="s">
        <v>17</v>
      </c>
      <c r="E12" s="22">
        <v>5.26</v>
      </c>
      <c r="F12" s="23">
        <f t="shared" si="0"/>
        <v>3945</v>
      </c>
      <c r="G12" s="5"/>
      <c r="H12" s="5"/>
      <c r="I12" s="5"/>
      <c r="J12" s="5"/>
      <c r="K12" s="5"/>
      <c r="L12" s="5"/>
      <c r="M12" s="5"/>
      <c r="N12" s="5"/>
    </row>
    <row r="13" ht="45" spans="1:14">
      <c r="A13" s="18">
        <v>8</v>
      </c>
      <c r="B13" s="19">
        <v>1000</v>
      </c>
      <c r="C13" s="20" t="s">
        <v>10</v>
      </c>
      <c r="D13" s="21" t="s">
        <v>18</v>
      </c>
      <c r="E13" s="22">
        <v>8.54</v>
      </c>
      <c r="F13" s="23">
        <f t="shared" si="0"/>
        <v>8540</v>
      </c>
      <c r="G13" s="5"/>
      <c r="H13" s="5"/>
      <c r="I13" s="5"/>
      <c r="J13" s="5"/>
      <c r="K13" s="5"/>
      <c r="L13" s="5"/>
      <c r="M13" s="5"/>
      <c r="N13" s="5"/>
    </row>
    <row r="14" spans="1:14">
      <c r="A14" s="18">
        <v>9</v>
      </c>
      <c r="B14" s="19">
        <v>30000</v>
      </c>
      <c r="C14" s="20" t="s">
        <v>8</v>
      </c>
      <c r="D14" s="21" t="s">
        <v>19</v>
      </c>
      <c r="E14" s="22">
        <v>0.22</v>
      </c>
      <c r="F14" s="23">
        <f t="shared" si="0"/>
        <v>6600</v>
      </c>
      <c r="G14" s="5"/>
      <c r="H14" s="5"/>
      <c r="I14" s="5"/>
      <c r="J14" s="5"/>
      <c r="K14" s="5"/>
      <c r="L14" s="5"/>
      <c r="M14" s="5"/>
      <c r="N14" s="5"/>
    </row>
    <row r="15" spans="1:14">
      <c r="A15" s="18">
        <v>10</v>
      </c>
      <c r="B15" s="19">
        <v>8000</v>
      </c>
      <c r="C15" s="20" t="s">
        <v>8</v>
      </c>
      <c r="D15" s="21" t="s">
        <v>20</v>
      </c>
      <c r="E15" s="22">
        <v>0.86</v>
      </c>
      <c r="F15" s="23">
        <f t="shared" si="0"/>
        <v>6880</v>
      </c>
      <c r="G15" s="5"/>
      <c r="H15" s="5"/>
      <c r="I15" s="5"/>
      <c r="J15" s="5"/>
      <c r="K15" s="5"/>
      <c r="L15" s="5"/>
      <c r="M15" s="5"/>
      <c r="N15" s="5"/>
    </row>
    <row r="16" spans="1:14">
      <c r="A16" s="18">
        <v>11</v>
      </c>
      <c r="B16" s="19">
        <v>1500</v>
      </c>
      <c r="C16" s="20" t="s">
        <v>10</v>
      </c>
      <c r="D16" s="21" t="s">
        <v>21</v>
      </c>
      <c r="E16" s="22">
        <v>3.36</v>
      </c>
      <c r="F16" s="23">
        <f t="shared" si="0"/>
        <v>5040</v>
      </c>
      <c r="G16" s="5"/>
      <c r="H16" s="5"/>
      <c r="I16" s="5"/>
      <c r="J16" s="5"/>
      <c r="K16" s="5"/>
      <c r="L16" s="5"/>
      <c r="M16" s="5"/>
      <c r="N16" s="5"/>
    </row>
    <row r="17" ht="30" spans="1:14">
      <c r="A17" s="18">
        <v>12</v>
      </c>
      <c r="B17" s="19">
        <v>2000</v>
      </c>
      <c r="C17" s="20" t="s">
        <v>10</v>
      </c>
      <c r="D17" s="21" t="s">
        <v>22</v>
      </c>
      <c r="E17" s="22">
        <v>5.58</v>
      </c>
      <c r="F17" s="23">
        <f t="shared" si="0"/>
        <v>11160</v>
      </c>
      <c r="G17" s="5"/>
      <c r="H17" s="5"/>
      <c r="I17" s="5"/>
      <c r="J17" s="5"/>
      <c r="K17" s="5"/>
      <c r="L17" s="5"/>
      <c r="M17" s="5"/>
      <c r="N17" s="5"/>
    </row>
    <row r="18" spans="1:14">
      <c r="A18" s="18">
        <v>13</v>
      </c>
      <c r="B18" s="19">
        <v>2000</v>
      </c>
      <c r="C18" s="20" t="s">
        <v>10</v>
      </c>
      <c r="D18" s="21" t="s">
        <v>23</v>
      </c>
      <c r="E18" s="22">
        <v>17.98</v>
      </c>
      <c r="F18" s="23">
        <f t="shared" si="0"/>
        <v>35960</v>
      </c>
      <c r="G18" s="5"/>
      <c r="H18" s="5"/>
      <c r="I18" s="5"/>
      <c r="J18" s="5"/>
      <c r="K18" s="5"/>
      <c r="L18" s="5"/>
      <c r="M18" s="5"/>
      <c r="N18" s="5"/>
    </row>
    <row r="19" spans="1:14">
      <c r="A19" s="18">
        <v>14</v>
      </c>
      <c r="B19" s="19">
        <v>1500</v>
      </c>
      <c r="C19" s="20" t="s">
        <v>10</v>
      </c>
      <c r="D19" s="21" t="s">
        <v>24</v>
      </c>
      <c r="E19" s="22">
        <v>7.32</v>
      </c>
      <c r="F19" s="23">
        <f t="shared" si="0"/>
        <v>10980</v>
      </c>
      <c r="G19" s="5"/>
      <c r="H19" s="5"/>
      <c r="I19" s="5"/>
      <c r="J19" s="5"/>
      <c r="K19" s="5"/>
      <c r="L19" s="5"/>
      <c r="M19" s="5"/>
      <c r="N19" s="5"/>
    </row>
    <row r="20" spans="1:14">
      <c r="A20" s="18">
        <v>15</v>
      </c>
      <c r="B20" s="19">
        <v>15000</v>
      </c>
      <c r="C20" s="20" t="s">
        <v>8</v>
      </c>
      <c r="D20" s="21" t="s">
        <v>25</v>
      </c>
      <c r="E20" s="22">
        <v>0.96</v>
      </c>
      <c r="F20" s="23">
        <f t="shared" si="0"/>
        <v>14400</v>
      </c>
      <c r="G20" s="5"/>
      <c r="H20" s="5"/>
      <c r="I20" s="5"/>
      <c r="J20" s="5"/>
      <c r="K20" s="5"/>
      <c r="L20" s="5"/>
      <c r="M20" s="5"/>
      <c r="N20" s="5"/>
    </row>
    <row r="21" spans="1:14">
      <c r="A21" s="18">
        <v>16</v>
      </c>
      <c r="B21" s="19">
        <v>10000</v>
      </c>
      <c r="C21" s="20" t="s">
        <v>8</v>
      </c>
      <c r="D21" s="21" t="s">
        <v>26</v>
      </c>
      <c r="E21" s="22">
        <v>1.14</v>
      </c>
      <c r="F21" s="23">
        <f t="shared" si="0"/>
        <v>11400</v>
      </c>
      <c r="G21" s="5"/>
      <c r="H21" s="5"/>
      <c r="I21" s="5"/>
      <c r="J21" s="5"/>
      <c r="K21" s="5"/>
      <c r="L21" s="5"/>
      <c r="M21" s="5"/>
      <c r="N21" s="5"/>
    </row>
    <row r="22" spans="1:14">
      <c r="A22" s="18">
        <v>17</v>
      </c>
      <c r="B22" s="19">
        <v>75000</v>
      </c>
      <c r="C22" s="20" t="s">
        <v>8</v>
      </c>
      <c r="D22" s="21" t="s">
        <v>27</v>
      </c>
      <c r="E22" s="22">
        <v>0.2</v>
      </c>
      <c r="F22" s="23">
        <f t="shared" si="0"/>
        <v>15000</v>
      </c>
      <c r="G22" s="5"/>
      <c r="H22" s="5"/>
      <c r="I22" s="5"/>
      <c r="J22" s="5"/>
      <c r="K22" s="5"/>
      <c r="L22" s="5"/>
      <c r="M22" s="5"/>
      <c r="N22" s="5"/>
    </row>
    <row r="23" spans="1:14">
      <c r="A23" s="18">
        <v>18</v>
      </c>
      <c r="B23" s="19">
        <v>100000</v>
      </c>
      <c r="C23" s="20" t="s">
        <v>8</v>
      </c>
      <c r="D23" s="21" t="s">
        <v>28</v>
      </c>
      <c r="E23" s="22">
        <v>0.1</v>
      </c>
      <c r="F23" s="23">
        <f t="shared" si="0"/>
        <v>10000</v>
      </c>
      <c r="G23" s="5"/>
      <c r="H23" s="5"/>
      <c r="I23" s="5"/>
      <c r="J23" s="5"/>
      <c r="K23" s="5"/>
      <c r="L23" s="5"/>
      <c r="M23" s="5"/>
      <c r="N23" s="5"/>
    </row>
    <row r="24" spans="1:14">
      <c r="A24" s="18">
        <v>19</v>
      </c>
      <c r="B24" s="19">
        <v>50000</v>
      </c>
      <c r="C24" s="20" t="s">
        <v>8</v>
      </c>
      <c r="D24" s="21" t="s">
        <v>29</v>
      </c>
      <c r="E24" s="22">
        <v>0.21</v>
      </c>
      <c r="F24" s="23">
        <f t="shared" si="0"/>
        <v>10500</v>
      </c>
      <c r="G24" s="5"/>
      <c r="H24" s="5"/>
      <c r="I24" s="5"/>
      <c r="J24" s="5"/>
      <c r="K24" s="5"/>
      <c r="L24" s="5"/>
      <c r="M24" s="5"/>
      <c r="N24" s="5"/>
    </row>
    <row r="25" spans="1:14">
      <c r="A25" s="18">
        <v>20</v>
      </c>
      <c r="B25" s="19">
        <v>75000</v>
      </c>
      <c r="C25" s="20" t="s">
        <v>8</v>
      </c>
      <c r="D25" s="21" t="s">
        <v>30</v>
      </c>
      <c r="E25" s="22">
        <v>0.11</v>
      </c>
      <c r="F25" s="23">
        <f t="shared" si="0"/>
        <v>8250</v>
      </c>
      <c r="G25" s="5"/>
      <c r="H25" s="5"/>
      <c r="I25" s="5"/>
      <c r="J25" s="5"/>
      <c r="K25" s="5"/>
      <c r="L25" s="5"/>
      <c r="M25" s="5"/>
      <c r="N25" s="5"/>
    </row>
    <row r="26" spans="1:14">
      <c r="A26" s="18">
        <v>21</v>
      </c>
      <c r="B26" s="19">
        <v>100000</v>
      </c>
      <c r="C26" s="20" t="s">
        <v>8</v>
      </c>
      <c r="D26" s="21" t="s">
        <v>31</v>
      </c>
      <c r="E26" s="22">
        <v>0.16</v>
      </c>
      <c r="F26" s="23">
        <f t="shared" si="0"/>
        <v>16000</v>
      </c>
      <c r="G26" s="5"/>
      <c r="H26" s="5"/>
      <c r="I26" s="5"/>
      <c r="J26" s="5"/>
      <c r="K26" s="5"/>
      <c r="L26" s="5"/>
      <c r="M26" s="5"/>
      <c r="N26" s="5"/>
    </row>
    <row r="27" spans="1:14">
      <c r="A27" s="18">
        <v>22</v>
      </c>
      <c r="B27" s="19">
        <v>5000</v>
      </c>
      <c r="C27" s="20" t="s">
        <v>8</v>
      </c>
      <c r="D27" s="21" t="s">
        <v>32</v>
      </c>
      <c r="E27" s="22">
        <v>2.13</v>
      </c>
      <c r="F27" s="23">
        <f t="shared" si="0"/>
        <v>10650</v>
      </c>
      <c r="G27" s="5"/>
      <c r="H27" s="5"/>
      <c r="I27" s="5"/>
      <c r="J27" s="5"/>
      <c r="K27" s="5"/>
      <c r="L27" s="5"/>
      <c r="M27" s="5"/>
      <c r="N27" s="5"/>
    </row>
    <row r="28" ht="30" spans="1:14">
      <c r="A28" s="18">
        <v>23</v>
      </c>
      <c r="B28" s="19">
        <v>500</v>
      </c>
      <c r="C28" s="20" t="s">
        <v>10</v>
      </c>
      <c r="D28" s="21" t="s">
        <v>33</v>
      </c>
      <c r="E28" s="22">
        <v>15.62</v>
      </c>
      <c r="F28" s="23">
        <f t="shared" si="0"/>
        <v>7810</v>
      </c>
      <c r="G28" s="5"/>
      <c r="H28" s="5"/>
      <c r="I28" s="5"/>
      <c r="J28" s="5"/>
      <c r="K28" s="5"/>
      <c r="L28" s="5"/>
      <c r="M28" s="5"/>
      <c r="N28" s="5"/>
    </row>
    <row r="29" spans="1:14">
      <c r="A29" s="18">
        <v>24</v>
      </c>
      <c r="B29" s="19">
        <v>3000</v>
      </c>
      <c r="C29" s="20" t="s">
        <v>8</v>
      </c>
      <c r="D29" s="21" t="s">
        <v>34</v>
      </c>
      <c r="E29" s="22">
        <v>0.32</v>
      </c>
      <c r="F29" s="23">
        <f t="shared" si="0"/>
        <v>960</v>
      </c>
      <c r="G29" s="5"/>
      <c r="H29" s="5"/>
      <c r="I29" s="5"/>
      <c r="J29" s="5"/>
      <c r="K29" s="5"/>
      <c r="L29" s="5"/>
      <c r="M29" s="5"/>
      <c r="N29" s="5"/>
    </row>
    <row r="30" spans="1:14">
      <c r="A30" s="18">
        <v>25</v>
      </c>
      <c r="B30" s="19">
        <v>500</v>
      </c>
      <c r="C30" s="20" t="s">
        <v>10</v>
      </c>
      <c r="D30" s="21" t="s">
        <v>35</v>
      </c>
      <c r="E30" s="22">
        <v>9.84</v>
      </c>
      <c r="F30" s="23">
        <f t="shared" si="0"/>
        <v>4920</v>
      </c>
      <c r="G30" s="5"/>
      <c r="H30" s="5"/>
      <c r="I30" s="5"/>
      <c r="J30" s="5"/>
      <c r="K30" s="5"/>
      <c r="L30" s="5"/>
      <c r="M30" s="5"/>
      <c r="N30" s="5"/>
    </row>
    <row r="31" spans="1:14">
      <c r="A31" s="18">
        <v>26</v>
      </c>
      <c r="B31" s="19">
        <v>10000</v>
      </c>
      <c r="C31" s="20" t="s">
        <v>8</v>
      </c>
      <c r="D31" s="21" t="s">
        <v>36</v>
      </c>
      <c r="E31" s="22">
        <v>0.54</v>
      </c>
      <c r="F31" s="23">
        <f t="shared" si="0"/>
        <v>5400</v>
      </c>
      <c r="G31" s="5"/>
      <c r="H31" s="5"/>
      <c r="I31" s="5"/>
      <c r="J31" s="5"/>
      <c r="K31" s="5"/>
      <c r="L31" s="5"/>
      <c r="M31" s="5"/>
      <c r="N31" s="5"/>
    </row>
    <row r="32" spans="1:14">
      <c r="A32" s="18">
        <v>27</v>
      </c>
      <c r="B32" s="19">
        <v>1000</v>
      </c>
      <c r="C32" s="20" t="s">
        <v>37</v>
      </c>
      <c r="D32" s="21" t="s">
        <v>38</v>
      </c>
      <c r="E32" s="22">
        <v>6.34</v>
      </c>
      <c r="F32" s="23">
        <f t="shared" si="0"/>
        <v>6340</v>
      </c>
      <c r="G32" s="5"/>
      <c r="H32" s="5"/>
      <c r="I32" s="5"/>
      <c r="J32" s="5"/>
      <c r="K32" s="5"/>
      <c r="L32" s="5"/>
      <c r="M32" s="5"/>
      <c r="N32" s="5"/>
    </row>
    <row r="33" spans="1:14">
      <c r="A33" s="18">
        <v>28</v>
      </c>
      <c r="B33" s="19">
        <v>120000</v>
      </c>
      <c r="C33" s="20" t="s">
        <v>8</v>
      </c>
      <c r="D33" s="21" t="s">
        <v>39</v>
      </c>
      <c r="E33" s="22">
        <v>0.06</v>
      </c>
      <c r="F33" s="23">
        <f t="shared" si="0"/>
        <v>7200</v>
      </c>
      <c r="G33" s="5"/>
      <c r="H33" s="5"/>
      <c r="I33" s="5"/>
      <c r="J33" s="5"/>
      <c r="K33" s="5"/>
      <c r="L33" s="5"/>
      <c r="M33" s="5"/>
      <c r="N33" s="5"/>
    </row>
    <row r="34" spans="1:14">
      <c r="A34" s="18">
        <v>29</v>
      </c>
      <c r="B34" s="19">
        <v>50000</v>
      </c>
      <c r="C34" s="20" t="s">
        <v>8</v>
      </c>
      <c r="D34" s="21" t="s">
        <v>40</v>
      </c>
      <c r="E34" s="22">
        <v>0.28</v>
      </c>
      <c r="F34" s="23">
        <f t="shared" si="0"/>
        <v>14000</v>
      </c>
      <c r="G34" s="5"/>
      <c r="H34" s="5"/>
      <c r="I34" s="5"/>
      <c r="J34" s="5"/>
      <c r="K34" s="5"/>
      <c r="L34" s="5"/>
      <c r="M34" s="5"/>
      <c r="N34" s="5"/>
    </row>
    <row r="35" spans="1:14">
      <c r="A35" s="18">
        <v>30</v>
      </c>
      <c r="B35" s="19">
        <v>10000</v>
      </c>
      <c r="C35" s="20" t="s">
        <v>8</v>
      </c>
      <c r="D35" s="21" t="s">
        <v>41</v>
      </c>
      <c r="E35" s="22">
        <v>0.22</v>
      </c>
      <c r="F35" s="23">
        <f t="shared" si="0"/>
        <v>2200</v>
      </c>
      <c r="G35" s="5"/>
      <c r="H35" s="5"/>
      <c r="I35" s="5"/>
      <c r="J35" s="5"/>
      <c r="K35" s="5"/>
      <c r="L35" s="5"/>
      <c r="M35" s="5"/>
      <c r="N35" s="5"/>
    </row>
    <row r="36" spans="1:14">
      <c r="A36" s="18">
        <v>31</v>
      </c>
      <c r="B36" s="19">
        <v>12000</v>
      </c>
      <c r="C36" s="20" t="s">
        <v>8</v>
      </c>
      <c r="D36" s="21" t="s">
        <v>42</v>
      </c>
      <c r="E36" s="22">
        <v>0.16</v>
      </c>
      <c r="F36" s="23">
        <f t="shared" si="0"/>
        <v>1920</v>
      </c>
      <c r="G36" s="5"/>
      <c r="H36" s="5"/>
      <c r="I36" s="5"/>
      <c r="J36" s="5"/>
      <c r="K36" s="5"/>
      <c r="L36" s="5"/>
      <c r="M36" s="5"/>
      <c r="N36" s="5"/>
    </row>
    <row r="37" spans="1:14">
      <c r="A37" s="18">
        <v>32</v>
      </c>
      <c r="B37" s="19">
        <v>10000</v>
      </c>
      <c r="C37" s="20" t="s">
        <v>8</v>
      </c>
      <c r="D37" s="21" t="s">
        <v>43</v>
      </c>
      <c r="E37" s="22">
        <v>0.34</v>
      </c>
      <c r="F37" s="23">
        <f t="shared" si="0"/>
        <v>3400</v>
      </c>
      <c r="G37" s="5"/>
      <c r="H37" s="5"/>
      <c r="I37" s="5"/>
      <c r="J37" s="5"/>
      <c r="K37" s="5"/>
      <c r="L37" s="5"/>
      <c r="M37" s="5"/>
      <c r="N37" s="5"/>
    </row>
    <row r="38" spans="1:14">
      <c r="A38" s="18">
        <v>33</v>
      </c>
      <c r="B38" s="19">
        <v>15000</v>
      </c>
      <c r="C38" s="20" t="s">
        <v>8</v>
      </c>
      <c r="D38" s="21" t="s">
        <v>44</v>
      </c>
      <c r="E38" s="22">
        <v>0.18</v>
      </c>
      <c r="F38" s="23">
        <f t="shared" ref="F38:F69" si="1">B38*E38</f>
        <v>2700</v>
      </c>
      <c r="G38" s="5"/>
      <c r="H38" s="5"/>
      <c r="I38" s="5"/>
      <c r="J38" s="5"/>
      <c r="K38" s="5"/>
      <c r="L38" s="5"/>
      <c r="M38" s="5"/>
      <c r="N38" s="5"/>
    </row>
    <row r="39" spans="1:14">
      <c r="A39" s="18">
        <v>34</v>
      </c>
      <c r="B39" s="19">
        <v>10000</v>
      </c>
      <c r="C39" s="20" t="s">
        <v>8</v>
      </c>
      <c r="D39" s="21" t="s">
        <v>45</v>
      </c>
      <c r="E39" s="22">
        <v>0.34</v>
      </c>
      <c r="F39" s="23">
        <f t="shared" si="1"/>
        <v>3400</v>
      </c>
      <c r="G39" s="5"/>
      <c r="H39" s="5"/>
      <c r="I39" s="5"/>
      <c r="J39" s="5"/>
      <c r="K39" s="5"/>
      <c r="L39" s="5"/>
      <c r="M39" s="5"/>
      <c r="N39" s="5"/>
    </row>
    <row r="40" spans="1:14">
      <c r="A40" s="18">
        <v>35</v>
      </c>
      <c r="B40" s="19">
        <v>500</v>
      </c>
      <c r="C40" s="20" t="s">
        <v>10</v>
      </c>
      <c r="D40" s="21" t="s">
        <v>46</v>
      </c>
      <c r="E40" s="22">
        <v>23.16</v>
      </c>
      <c r="F40" s="23">
        <f t="shared" si="1"/>
        <v>11580</v>
      </c>
      <c r="G40" s="5"/>
      <c r="H40" s="5"/>
      <c r="I40" s="5"/>
      <c r="J40" s="5"/>
      <c r="K40" s="5"/>
      <c r="L40" s="5"/>
      <c r="M40" s="5"/>
      <c r="N40" s="5"/>
    </row>
    <row r="41" spans="1:14">
      <c r="A41" s="18">
        <v>36</v>
      </c>
      <c r="B41" s="19">
        <v>15000</v>
      </c>
      <c r="C41" s="20" t="s">
        <v>8</v>
      </c>
      <c r="D41" s="21" t="s">
        <v>47</v>
      </c>
      <c r="E41" s="22">
        <v>1.1</v>
      </c>
      <c r="F41" s="23">
        <f t="shared" si="1"/>
        <v>16500</v>
      </c>
      <c r="G41" s="5"/>
      <c r="H41" s="5"/>
      <c r="I41" s="5"/>
      <c r="J41" s="5"/>
      <c r="K41" s="5"/>
      <c r="L41" s="5"/>
      <c r="M41" s="5"/>
      <c r="N41" s="5"/>
    </row>
    <row r="42" spans="1:14">
      <c r="A42" s="18">
        <v>37</v>
      </c>
      <c r="B42" s="19">
        <v>10000</v>
      </c>
      <c r="C42" s="20" t="s">
        <v>8</v>
      </c>
      <c r="D42" s="21" t="s">
        <v>48</v>
      </c>
      <c r="E42" s="22">
        <v>0.72</v>
      </c>
      <c r="F42" s="23">
        <f t="shared" si="1"/>
        <v>7200</v>
      </c>
      <c r="G42" s="5"/>
      <c r="H42" s="5"/>
      <c r="I42" s="5"/>
      <c r="J42" s="5"/>
      <c r="K42" s="5"/>
      <c r="L42" s="5"/>
      <c r="M42" s="5"/>
      <c r="N42" s="5"/>
    </row>
    <row r="43" spans="1:14">
      <c r="A43" s="18">
        <v>38</v>
      </c>
      <c r="B43" s="19">
        <v>1000</v>
      </c>
      <c r="C43" s="20" t="s">
        <v>16</v>
      </c>
      <c r="D43" s="21" t="s">
        <v>49</v>
      </c>
      <c r="E43" s="22">
        <v>5.12</v>
      </c>
      <c r="F43" s="23">
        <f t="shared" si="1"/>
        <v>5120</v>
      </c>
      <c r="G43" s="5"/>
      <c r="H43" s="5"/>
      <c r="I43" s="5"/>
      <c r="J43" s="5"/>
      <c r="K43" s="5"/>
      <c r="L43" s="5"/>
      <c r="M43" s="5"/>
      <c r="N43" s="5"/>
    </row>
    <row r="44" spans="1:14">
      <c r="A44" s="18">
        <v>39</v>
      </c>
      <c r="B44" s="19">
        <v>3500</v>
      </c>
      <c r="C44" s="20" t="s">
        <v>8</v>
      </c>
      <c r="D44" s="21" t="s">
        <v>50</v>
      </c>
      <c r="E44" s="22">
        <v>1.12</v>
      </c>
      <c r="F44" s="23">
        <f t="shared" si="1"/>
        <v>3920</v>
      </c>
      <c r="G44" s="5"/>
      <c r="H44" s="5"/>
      <c r="I44" s="5"/>
      <c r="J44" s="5"/>
      <c r="K44" s="5"/>
      <c r="L44" s="5"/>
      <c r="M44" s="5"/>
      <c r="N44" s="5"/>
    </row>
    <row r="45" spans="1:14">
      <c r="A45" s="18">
        <v>40</v>
      </c>
      <c r="B45" s="19">
        <v>5000</v>
      </c>
      <c r="C45" s="20" t="s">
        <v>8</v>
      </c>
      <c r="D45" s="21" t="s">
        <v>51</v>
      </c>
      <c r="E45" s="22">
        <v>1.12</v>
      </c>
      <c r="F45" s="23">
        <f t="shared" si="1"/>
        <v>5600</v>
      </c>
      <c r="G45" s="5"/>
      <c r="H45" s="5"/>
      <c r="I45" s="5"/>
      <c r="J45" s="5"/>
      <c r="K45" s="5"/>
      <c r="L45" s="5"/>
      <c r="M45" s="5"/>
      <c r="N45" s="5"/>
    </row>
    <row r="46" spans="1:14">
      <c r="A46" s="18">
        <v>41</v>
      </c>
      <c r="B46" s="19">
        <v>5000</v>
      </c>
      <c r="C46" s="20" t="s">
        <v>8</v>
      </c>
      <c r="D46" s="21" t="s">
        <v>52</v>
      </c>
      <c r="E46" s="22">
        <v>0.56</v>
      </c>
      <c r="F46" s="23">
        <f t="shared" si="1"/>
        <v>2800</v>
      </c>
      <c r="G46" s="5"/>
      <c r="H46" s="5"/>
      <c r="I46" s="5"/>
      <c r="J46" s="5"/>
      <c r="K46" s="5"/>
      <c r="L46" s="5"/>
      <c r="M46" s="5"/>
      <c r="N46" s="5"/>
    </row>
    <row r="47" spans="1:14">
      <c r="A47" s="18">
        <v>42</v>
      </c>
      <c r="B47" s="19">
        <v>5000</v>
      </c>
      <c r="C47" s="20" t="s">
        <v>53</v>
      </c>
      <c r="D47" s="21" t="s">
        <v>54</v>
      </c>
      <c r="E47" s="22">
        <v>0.96</v>
      </c>
      <c r="F47" s="23">
        <f t="shared" si="1"/>
        <v>4800</v>
      </c>
      <c r="G47" s="5"/>
      <c r="H47" s="5"/>
      <c r="I47" s="5"/>
      <c r="J47" s="5"/>
      <c r="K47" s="5"/>
      <c r="L47" s="5"/>
      <c r="M47" s="5"/>
      <c r="N47" s="5"/>
    </row>
    <row r="48" ht="30" spans="1:14">
      <c r="A48" s="18">
        <v>43</v>
      </c>
      <c r="B48" s="19">
        <v>60000</v>
      </c>
      <c r="C48" s="20" t="s">
        <v>8</v>
      </c>
      <c r="D48" s="21" t="s">
        <v>55</v>
      </c>
      <c r="E48" s="22">
        <v>0.1</v>
      </c>
      <c r="F48" s="23">
        <f t="shared" si="1"/>
        <v>6000</v>
      </c>
      <c r="G48" s="5"/>
      <c r="H48" s="5"/>
      <c r="I48" s="5"/>
      <c r="J48" s="5"/>
      <c r="K48" s="5"/>
      <c r="L48" s="5"/>
      <c r="M48" s="5"/>
      <c r="N48" s="5"/>
    </row>
    <row r="49" ht="45" spans="1:14">
      <c r="A49" s="18">
        <v>44</v>
      </c>
      <c r="B49" s="19">
        <v>1500</v>
      </c>
      <c r="C49" s="20" t="s">
        <v>10</v>
      </c>
      <c r="D49" s="21" t="s">
        <v>56</v>
      </c>
      <c r="E49" s="22">
        <v>8.5</v>
      </c>
      <c r="F49" s="23">
        <f t="shared" si="1"/>
        <v>12750</v>
      </c>
      <c r="G49" s="5"/>
      <c r="H49" s="5"/>
      <c r="I49" s="5"/>
      <c r="J49" s="5"/>
      <c r="K49" s="5"/>
      <c r="L49" s="5"/>
      <c r="M49" s="5"/>
      <c r="N49" s="5"/>
    </row>
    <row r="50" spans="1:14">
      <c r="A50" s="18">
        <v>45</v>
      </c>
      <c r="B50" s="19">
        <v>1500</v>
      </c>
      <c r="C50" s="20" t="s">
        <v>10</v>
      </c>
      <c r="D50" s="21" t="s">
        <v>57</v>
      </c>
      <c r="E50" s="22">
        <v>5.12</v>
      </c>
      <c r="F50" s="23">
        <f t="shared" si="1"/>
        <v>7680</v>
      </c>
      <c r="G50" s="5"/>
      <c r="H50" s="5"/>
      <c r="I50" s="5"/>
      <c r="J50" s="5"/>
      <c r="K50" s="5"/>
      <c r="L50" s="5"/>
      <c r="M50" s="5"/>
      <c r="N50" s="5"/>
    </row>
    <row r="51" spans="1:14">
      <c r="A51" s="18">
        <v>46</v>
      </c>
      <c r="B51" s="19">
        <v>1000</v>
      </c>
      <c r="C51" s="20" t="s">
        <v>16</v>
      </c>
      <c r="D51" s="21" t="s">
        <v>58</v>
      </c>
      <c r="E51" s="22">
        <v>3.84</v>
      </c>
      <c r="F51" s="23">
        <f t="shared" si="1"/>
        <v>3840</v>
      </c>
      <c r="G51" s="5"/>
      <c r="H51" s="5"/>
      <c r="I51" s="5"/>
      <c r="J51" s="5"/>
      <c r="K51" s="5"/>
      <c r="L51" s="5"/>
      <c r="M51" s="5"/>
      <c r="N51" s="5"/>
    </row>
    <row r="52" spans="1:14">
      <c r="A52" s="18">
        <v>47</v>
      </c>
      <c r="B52" s="19">
        <v>5000</v>
      </c>
      <c r="C52" s="20" t="s">
        <v>8</v>
      </c>
      <c r="D52" s="21" t="s">
        <v>59</v>
      </c>
      <c r="E52" s="22">
        <v>1.24</v>
      </c>
      <c r="F52" s="23">
        <f t="shared" si="1"/>
        <v>6200</v>
      </c>
      <c r="G52" s="5"/>
      <c r="H52" s="5"/>
      <c r="I52" s="5"/>
      <c r="J52" s="5"/>
      <c r="K52" s="5"/>
      <c r="L52" s="5"/>
      <c r="M52" s="5"/>
      <c r="N52" s="5"/>
    </row>
    <row r="53" ht="30" spans="1:14">
      <c r="A53" s="18">
        <v>48</v>
      </c>
      <c r="B53" s="19">
        <v>1000</v>
      </c>
      <c r="C53" s="20" t="s">
        <v>10</v>
      </c>
      <c r="D53" s="21" t="s">
        <v>60</v>
      </c>
      <c r="E53" s="22">
        <v>3.48</v>
      </c>
      <c r="F53" s="23">
        <f t="shared" si="1"/>
        <v>3480</v>
      </c>
      <c r="G53" s="5"/>
      <c r="H53" s="5"/>
      <c r="I53" s="5"/>
      <c r="J53" s="5"/>
      <c r="K53" s="5"/>
      <c r="L53" s="5"/>
      <c r="M53" s="5"/>
      <c r="N53" s="5"/>
    </row>
    <row r="54" spans="1:14">
      <c r="A54" s="18">
        <v>49</v>
      </c>
      <c r="B54" s="19">
        <v>15000</v>
      </c>
      <c r="C54" s="20" t="s">
        <v>8</v>
      </c>
      <c r="D54" s="21" t="s">
        <v>61</v>
      </c>
      <c r="E54" s="22">
        <v>0.12</v>
      </c>
      <c r="F54" s="23">
        <f t="shared" si="1"/>
        <v>1800</v>
      </c>
      <c r="G54" s="5"/>
      <c r="H54" s="5"/>
      <c r="I54" s="5"/>
      <c r="J54" s="5"/>
      <c r="K54" s="5"/>
      <c r="L54" s="5"/>
      <c r="M54" s="5"/>
      <c r="N54" s="5"/>
    </row>
    <row r="55" ht="30" spans="1:14">
      <c r="A55" s="18">
        <v>50</v>
      </c>
      <c r="B55" s="19">
        <v>300</v>
      </c>
      <c r="C55" s="20" t="s">
        <v>16</v>
      </c>
      <c r="D55" s="21" t="s">
        <v>62</v>
      </c>
      <c r="E55" s="22">
        <v>12.88</v>
      </c>
      <c r="F55" s="23">
        <f t="shared" si="1"/>
        <v>3864</v>
      </c>
      <c r="G55" s="5"/>
      <c r="H55" s="5"/>
      <c r="I55" s="5"/>
      <c r="J55" s="5"/>
      <c r="K55" s="5"/>
      <c r="L55" s="5"/>
      <c r="M55" s="5"/>
      <c r="N55" s="5"/>
    </row>
    <row r="56" ht="30" spans="1:14">
      <c r="A56" s="18">
        <v>51</v>
      </c>
      <c r="B56" s="19">
        <v>15000</v>
      </c>
      <c r="C56" s="20" t="s">
        <v>8</v>
      </c>
      <c r="D56" s="21" t="s">
        <v>63</v>
      </c>
      <c r="E56" s="22">
        <v>0.2</v>
      </c>
      <c r="F56" s="23">
        <f t="shared" si="1"/>
        <v>3000</v>
      </c>
      <c r="G56" s="5"/>
      <c r="H56" s="5"/>
      <c r="I56" s="5"/>
      <c r="J56" s="5"/>
      <c r="K56" s="5"/>
      <c r="L56" s="5"/>
      <c r="M56" s="5"/>
      <c r="N56" s="5"/>
    </row>
    <row r="57" spans="1:14">
      <c r="A57" s="18">
        <v>52</v>
      </c>
      <c r="B57" s="19">
        <v>10000</v>
      </c>
      <c r="C57" s="20" t="s">
        <v>8</v>
      </c>
      <c r="D57" s="21" t="s">
        <v>64</v>
      </c>
      <c r="E57" s="22">
        <v>0.48</v>
      </c>
      <c r="F57" s="23">
        <f t="shared" si="1"/>
        <v>4800</v>
      </c>
      <c r="G57" s="5"/>
      <c r="H57" s="5"/>
      <c r="I57" s="5"/>
      <c r="J57" s="5"/>
      <c r="K57" s="5"/>
      <c r="L57" s="5"/>
      <c r="M57" s="5"/>
      <c r="N57" s="5"/>
    </row>
    <row r="58" spans="1:14">
      <c r="A58" s="18">
        <v>53</v>
      </c>
      <c r="B58" s="19">
        <v>40000</v>
      </c>
      <c r="C58" s="20" t="s">
        <v>8</v>
      </c>
      <c r="D58" s="21" t="s">
        <v>65</v>
      </c>
      <c r="E58" s="22">
        <v>0.48</v>
      </c>
      <c r="F58" s="23">
        <f t="shared" si="1"/>
        <v>19200</v>
      </c>
      <c r="G58" s="5"/>
      <c r="H58" s="5"/>
      <c r="I58" s="5"/>
      <c r="J58" s="5"/>
      <c r="K58" s="5"/>
      <c r="L58" s="5"/>
      <c r="M58" s="5"/>
      <c r="N58" s="5"/>
    </row>
    <row r="59" spans="1:14">
      <c r="A59" s="18">
        <v>54</v>
      </c>
      <c r="B59" s="19">
        <v>3000</v>
      </c>
      <c r="C59" s="20" t="s">
        <v>10</v>
      </c>
      <c r="D59" s="21" t="s">
        <v>66</v>
      </c>
      <c r="E59" s="22">
        <v>2.78</v>
      </c>
      <c r="F59" s="23">
        <f t="shared" si="1"/>
        <v>8340</v>
      </c>
      <c r="G59" s="5"/>
      <c r="H59" s="5"/>
      <c r="I59" s="5"/>
      <c r="J59" s="5"/>
      <c r="K59" s="5"/>
      <c r="L59" s="5"/>
      <c r="M59" s="5"/>
      <c r="N59" s="5"/>
    </row>
    <row r="60" spans="1:14">
      <c r="A60" s="18">
        <v>55</v>
      </c>
      <c r="B60" s="19">
        <v>85000</v>
      </c>
      <c r="C60" s="20" t="s">
        <v>8</v>
      </c>
      <c r="D60" s="21" t="s">
        <v>67</v>
      </c>
      <c r="E60" s="22">
        <v>0.08</v>
      </c>
      <c r="F60" s="23">
        <f t="shared" si="1"/>
        <v>6800</v>
      </c>
      <c r="G60" s="5"/>
      <c r="H60" s="5"/>
      <c r="I60" s="5"/>
      <c r="J60" s="5"/>
      <c r="K60" s="5"/>
      <c r="L60" s="5"/>
      <c r="M60" s="5"/>
      <c r="N60" s="5"/>
    </row>
    <row r="61" spans="1:14">
      <c r="A61" s="18">
        <v>56</v>
      </c>
      <c r="B61" s="19">
        <v>75000</v>
      </c>
      <c r="C61" s="20" t="s">
        <v>8</v>
      </c>
      <c r="D61" s="21" t="s">
        <v>68</v>
      </c>
      <c r="E61" s="22">
        <v>0.1</v>
      </c>
      <c r="F61" s="23">
        <f t="shared" si="1"/>
        <v>7500</v>
      </c>
      <c r="G61" s="5"/>
      <c r="H61" s="5"/>
      <c r="I61" s="5"/>
      <c r="J61" s="5"/>
      <c r="K61" s="5"/>
      <c r="L61" s="5"/>
      <c r="M61" s="5"/>
      <c r="N61" s="5"/>
    </row>
    <row r="62" spans="1:14">
      <c r="A62" s="18">
        <v>57</v>
      </c>
      <c r="B62" s="19">
        <v>1000</v>
      </c>
      <c r="C62" s="20" t="s">
        <v>8</v>
      </c>
      <c r="D62" s="21" t="s">
        <v>69</v>
      </c>
      <c r="E62" s="22">
        <v>0.97</v>
      </c>
      <c r="F62" s="23">
        <f t="shared" si="1"/>
        <v>970</v>
      </c>
      <c r="G62" s="5"/>
      <c r="H62" s="5"/>
      <c r="I62" s="5"/>
      <c r="J62" s="5"/>
      <c r="K62" s="5"/>
      <c r="L62" s="5"/>
      <c r="M62" s="5"/>
      <c r="N62" s="5"/>
    </row>
    <row r="63" spans="1:14">
      <c r="A63" s="18">
        <v>58</v>
      </c>
      <c r="B63" s="19">
        <v>45000</v>
      </c>
      <c r="C63" s="20" t="s">
        <v>8</v>
      </c>
      <c r="D63" s="21" t="s">
        <v>70</v>
      </c>
      <c r="E63" s="22">
        <v>0.14</v>
      </c>
      <c r="F63" s="23">
        <f t="shared" si="1"/>
        <v>6300</v>
      </c>
      <c r="G63" s="5"/>
      <c r="H63" s="5"/>
      <c r="I63" s="5"/>
      <c r="J63" s="5"/>
      <c r="K63" s="5"/>
      <c r="L63" s="5"/>
      <c r="M63" s="5"/>
      <c r="N63" s="5"/>
    </row>
    <row r="64" spans="1:14">
      <c r="A64" s="18">
        <v>59</v>
      </c>
      <c r="B64" s="19">
        <v>100000</v>
      </c>
      <c r="C64" s="20" t="s">
        <v>8</v>
      </c>
      <c r="D64" s="21" t="s">
        <v>71</v>
      </c>
      <c r="E64" s="22">
        <v>0.08</v>
      </c>
      <c r="F64" s="23">
        <f t="shared" si="1"/>
        <v>8000</v>
      </c>
      <c r="G64" s="5"/>
      <c r="H64" s="5"/>
      <c r="I64" s="5"/>
      <c r="J64" s="5"/>
      <c r="K64" s="5"/>
      <c r="L64" s="5"/>
      <c r="M64" s="5"/>
      <c r="N64" s="5"/>
    </row>
    <row r="65" spans="1:14">
      <c r="A65" s="18">
        <v>60</v>
      </c>
      <c r="B65" s="19">
        <v>100000</v>
      </c>
      <c r="C65" s="20" t="s">
        <v>8</v>
      </c>
      <c r="D65" s="21" t="s">
        <v>72</v>
      </c>
      <c r="E65" s="22">
        <v>0.06</v>
      </c>
      <c r="F65" s="23">
        <f t="shared" si="1"/>
        <v>6000</v>
      </c>
      <c r="G65" s="5"/>
      <c r="H65" s="5"/>
      <c r="I65" s="5"/>
      <c r="J65" s="5"/>
      <c r="K65" s="5"/>
      <c r="L65" s="5"/>
      <c r="M65" s="5"/>
      <c r="N65" s="5"/>
    </row>
    <row r="66" ht="30" spans="1:14">
      <c r="A66" s="18">
        <v>61</v>
      </c>
      <c r="B66" s="19">
        <v>1000</v>
      </c>
      <c r="C66" s="20" t="s">
        <v>10</v>
      </c>
      <c r="D66" s="21" t="s">
        <v>73</v>
      </c>
      <c r="E66" s="22">
        <v>7.2</v>
      </c>
      <c r="F66" s="23">
        <f t="shared" si="1"/>
        <v>7200</v>
      </c>
      <c r="G66" s="5"/>
      <c r="H66" s="5"/>
      <c r="I66" s="5"/>
      <c r="J66" s="5"/>
      <c r="K66" s="5"/>
      <c r="L66" s="5"/>
      <c r="M66" s="5"/>
      <c r="N66" s="5"/>
    </row>
    <row r="67" ht="45" spans="1:14">
      <c r="A67" s="18">
        <v>62</v>
      </c>
      <c r="B67" s="19">
        <v>7500</v>
      </c>
      <c r="C67" s="20" t="s">
        <v>8</v>
      </c>
      <c r="D67" s="21" t="s">
        <v>74</v>
      </c>
      <c r="E67" s="22">
        <v>2.1</v>
      </c>
      <c r="F67" s="23">
        <f t="shared" si="1"/>
        <v>15750</v>
      </c>
      <c r="G67" s="5"/>
      <c r="H67" s="5"/>
      <c r="I67" s="5"/>
      <c r="J67" s="5"/>
      <c r="K67" s="5"/>
      <c r="L67" s="5"/>
      <c r="M67" s="5"/>
      <c r="N67" s="5"/>
    </row>
    <row r="68" ht="45" spans="1:14">
      <c r="A68" s="18">
        <v>63</v>
      </c>
      <c r="B68" s="19">
        <v>1200</v>
      </c>
      <c r="C68" s="20" t="s">
        <v>10</v>
      </c>
      <c r="D68" s="21" t="s">
        <v>75</v>
      </c>
      <c r="E68" s="22">
        <v>13.06</v>
      </c>
      <c r="F68" s="23">
        <f t="shared" si="1"/>
        <v>15672</v>
      </c>
      <c r="G68" s="5"/>
      <c r="H68" s="5"/>
      <c r="I68" s="5"/>
      <c r="J68" s="5"/>
      <c r="K68" s="5"/>
      <c r="L68" s="5"/>
      <c r="M68" s="5"/>
      <c r="N68" s="5"/>
    </row>
    <row r="69" ht="30" spans="1:14">
      <c r="A69" s="18">
        <v>64</v>
      </c>
      <c r="B69" s="19">
        <v>750</v>
      </c>
      <c r="C69" s="20" t="s">
        <v>10</v>
      </c>
      <c r="D69" s="21" t="s">
        <v>76</v>
      </c>
      <c r="E69" s="22">
        <v>15.82</v>
      </c>
      <c r="F69" s="23">
        <f t="shared" si="1"/>
        <v>11865</v>
      </c>
      <c r="G69" s="5"/>
      <c r="H69" s="5"/>
      <c r="I69" s="5"/>
      <c r="J69" s="5"/>
      <c r="K69" s="5"/>
      <c r="L69" s="5"/>
      <c r="M69" s="5"/>
      <c r="N69" s="5"/>
    </row>
    <row r="70" spans="1:14">
      <c r="A70" s="18">
        <v>65</v>
      </c>
      <c r="B70" s="19">
        <v>500</v>
      </c>
      <c r="C70" s="20" t="s">
        <v>10</v>
      </c>
      <c r="D70" s="21" t="s">
        <v>77</v>
      </c>
      <c r="E70" s="22">
        <v>8.5</v>
      </c>
      <c r="F70" s="23">
        <f t="shared" ref="F70:F101" si="2">B70*E70</f>
        <v>4250</v>
      </c>
      <c r="G70" s="5"/>
      <c r="H70" s="5"/>
      <c r="I70" s="5"/>
      <c r="J70" s="5"/>
      <c r="K70" s="5"/>
      <c r="L70" s="5"/>
      <c r="M70" s="5"/>
      <c r="N70" s="5"/>
    </row>
    <row r="71" spans="1:14">
      <c r="A71" s="18">
        <v>66</v>
      </c>
      <c r="B71" s="19">
        <v>10000</v>
      </c>
      <c r="C71" s="20" t="s">
        <v>8</v>
      </c>
      <c r="D71" s="21" t="s">
        <v>78</v>
      </c>
      <c r="E71" s="22">
        <v>0.3</v>
      </c>
      <c r="F71" s="23">
        <f t="shared" si="2"/>
        <v>3000</v>
      </c>
      <c r="G71" s="5"/>
      <c r="H71" s="5"/>
      <c r="I71" s="5"/>
      <c r="J71" s="5"/>
      <c r="K71" s="5"/>
      <c r="L71" s="5"/>
      <c r="M71" s="5"/>
      <c r="N71" s="5"/>
    </row>
    <row r="72" spans="1:14">
      <c r="A72" s="18">
        <v>67</v>
      </c>
      <c r="B72" s="19">
        <v>10000</v>
      </c>
      <c r="C72" s="20" t="s">
        <v>8</v>
      </c>
      <c r="D72" s="21" t="s">
        <v>79</v>
      </c>
      <c r="E72" s="22">
        <v>0.47</v>
      </c>
      <c r="F72" s="23">
        <f t="shared" si="2"/>
        <v>4700</v>
      </c>
      <c r="G72" s="5"/>
      <c r="H72" s="5"/>
      <c r="I72" s="5"/>
      <c r="J72" s="5"/>
      <c r="K72" s="5"/>
      <c r="L72" s="5"/>
      <c r="M72" s="5"/>
      <c r="N72" s="5"/>
    </row>
    <row r="73" spans="1:14">
      <c r="A73" s="18">
        <v>68</v>
      </c>
      <c r="B73" s="19">
        <v>100</v>
      </c>
      <c r="C73" s="20" t="s">
        <v>10</v>
      </c>
      <c r="D73" s="21" t="s">
        <v>80</v>
      </c>
      <c r="E73" s="22">
        <v>20.38</v>
      </c>
      <c r="F73" s="23">
        <f t="shared" si="2"/>
        <v>2038</v>
      </c>
      <c r="G73" s="5"/>
      <c r="H73" s="5"/>
      <c r="I73" s="5"/>
      <c r="J73" s="5"/>
      <c r="K73" s="5"/>
      <c r="L73" s="5"/>
      <c r="M73" s="5"/>
      <c r="N73" s="5"/>
    </row>
    <row r="74" ht="30" spans="1:14">
      <c r="A74" s="18">
        <v>69</v>
      </c>
      <c r="B74" s="19">
        <v>2500</v>
      </c>
      <c r="C74" s="20" t="s">
        <v>53</v>
      </c>
      <c r="D74" s="21" t="s">
        <v>81</v>
      </c>
      <c r="E74" s="22">
        <v>0.61</v>
      </c>
      <c r="F74" s="23">
        <f t="shared" si="2"/>
        <v>1525</v>
      </c>
      <c r="G74" s="5"/>
      <c r="H74" s="5"/>
      <c r="I74" s="5"/>
      <c r="J74" s="5"/>
      <c r="K74" s="5"/>
      <c r="L74" s="5"/>
      <c r="M74" s="5"/>
      <c r="N74" s="5"/>
    </row>
    <row r="75" spans="1:14">
      <c r="A75" s="18">
        <v>70</v>
      </c>
      <c r="B75" s="19">
        <v>1000</v>
      </c>
      <c r="C75" s="20" t="s">
        <v>8</v>
      </c>
      <c r="D75" s="21" t="s">
        <v>82</v>
      </c>
      <c r="E75" s="22">
        <v>1.96</v>
      </c>
      <c r="F75" s="23">
        <f t="shared" si="2"/>
        <v>1960</v>
      </c>
      <c r="G75" s="5"/>
      <c r="H75" s="5"/>
      <c r="I75" s="5"/>
      <c r="J75" s="5"/>
      <c r="K75" s="5"/>
      <c r="L75" s="5"/>
      <c r="M75" s="5"/>
      <c r="N75" s="5"/>
    </row>
    <row r="76" spans="1:14">
      <c r="A76" s="18">
        <v>71</v>
      </c>
      <c r="B76" s="19">
        <v>1200</v>
      </c>
      <c r="C76" s="20" t="s">
        <v>8</v>
      </c>
      <c r="D76" s="21" t="s">
        <v>83</v>
      </c>
      <c r="E76" s="22">
        <v>2.76</v>
      </c>
      <c r="F76" s="23">
        <f t="shared" si="2"/>
        <v>3312</v>
      </c>
      <c r="G76" s="5"/>
      <c r="H76" s="5"/>
      <c r="I76" s="5"/>
      <c r="J76" s="5"/>
      <c r="K76" s="5"/>
      <c r="L76" s="5"/>
      <c r="M76" s="5"/>
      <c r="N76" s="5"/>
    </row>
    <row r="77" spans="1:14">
      <c r="A77" s="18">
        <v>72</v>
      </c>
      <c r="B77" s="19">
        <v>500</v>
      </c>
      <c r="C77" s="20" t="s">
        <v>16</v>
      </c>
      <c r="D77" s="21" t="s">
        <v>84</v>
      </c>
      <c r="E77" s="22">
        <v>10.1</v>
      </c>
      <c r="F77" s="23">
        <f t="shared" si="2"/>
        <v>5050</v>
      </c>
      <c r="G77" s="5"/>
      <c r="H77" s="5"/>
      <c r="I77" s="5"/>
      <c r="J77" s="5"/>
      <c r="K77" s="5"/>
      <c r="L77" s="5"/>
      <c r="M77" s="5"/>
      <c r="N77" s="5"/>
    </row>
    <row r="78" spans="1:14">
      <c r="A78" s="18">
        <v>73</v>
      </c>
      <c r="B78" s="19">
        <v>12000</v>
      </c>
      <c r="C78" s="20" t="s">
        <v>8</v>
      </c>
      <c r="D78" s="21" t="s">
        <v>85</v>
      </c>
      <c r="E78" s="22">
        <v>0.3</v>
      </c>
      <c r="F78" s="23">
        <f t="shared" si="2"/>
        <v>3600</v>
      </c>
      <c r="G78" s="5"/>
      <c r="H78" s="5"/>
      <c r="I78" s="5"/>
      <c r="J78" s="5"/>
      <c r="K78" s="5"/>
      <c r="L78" s="5"/>
      <c r="M78" s="5"/>
      <c r="N78" s="5"/>
    </row>
    <row r="79" spans="1:14">
      <c r="A79" s="18">
        <v>74</v>
      </c>
      <c r="B79" s="19">
        <v>1000</v>
      </c>
      <c r="C79" s="20" t="s">
        <v>10</v>
      </c>
      <c r="D79" s="21" t="s">
        <v>86</v>
      </c>
      <c r="E79" s="22">
        <v>6.78</v>
      </c>
      <c r="F79" s="23">
        <f t="shared" si="2"/>
        <v>6780</v>
      </c>
      <c r="G79" s="5"/>
      <c r="H79" s="5"/>
      <c r="I79" s="5"/>
      <c r="J79" s="5"/>
      <c r="K79" s="5"/>
      <c r="L79" s="5"/>
      <c r="M79" s="5"/>
      <c r="N79" s="5"/>
    </row>
    <row r="80" spans="1:14">
      <c r="A80" s="18">
        <v>75</v>
      </c>
      <c r="B80" s="19">
        <v>80000</v>
      </c>
      <c r="C80" s="20" t="s">
        <v>8</v>
      </c>
      <c r="D80" s="21" t="s">
        <v>87</v>
      </c>
      <c r="E80" s="22">
        <v>0.14</v>
      </c>
      <c r="F80" s="23">
        <f t="shared" si="2"/>
        <v>11200</v>
      </c>
      <c r="G80" s="5"/>
      <c r="H80" s="5"/>
      <c r="I80" s="5"/>
      <c r="J80" s="5"/>
      <c r="K80" s="5"/>
      <c r="L80" s="5"/>
      <c r="M80" s="5"/>
      <c r="N80" s="5"/>
    </row>
    <row r="81" spans="1:14">
      <c r="A81" s="18">
        <v>76</v>
      </c>
      <c r="B81" s="19">
        <v>8000</v>
      </c>
      <c r="C81" s="20" t="s">
        <v>8</v>
      </c>
      <c r="D81" s="21" t="s">
        <v>88</v>
      </c>
      <c r="E81" s="22">
        <v>0.5</v>
      </c>
      <c r="F81" s="23">
        <f t="shared" si="2"/>
        <v>4000</v>
      </c>
      <c r="G81" s="5"/>
      <c r="H81" s="5"/>
      <c r="I81" s="5"/>
      <c r="J81" s="5"/>
      <c r="K81" s="5"/>
      <c r="L81" s="5"/>
      <c r="M81" s="5"/>
      <c r="N81" s="5"/>
    </row>
    <row r="82" spans="1:14">
      <c r="A82" s="18">
        <v>77</v>
      </c>
      <c r="B82" s="19">
        <v>1000</v>
      </c>
      <c r="C82" s="20" t="s">
        <v>10</v>
      </c>
      <c r="D82" s="21" t="s">
        <v>89</v>
      </c>
      <c r="E82" s="22">
        <v>4.84</v>
      </c>
      <c r="F82" s="23">
        <f t="shared" si="2"/>
        <v>4840</v>
      </c>
      <c r="G82" s="5"/>
      <c r="H82" s="5"/>
      <c r="I82" s="5"/>
      <c r="J82" s="5"/>
      <c r="K82" s="5"/>
      <c r="L82" s="5"/>
      <c r="M82" s="5"/>
      <c r="N82" s="5"/>
    </row>
    <row r="83" spans="1:14">
      <c r="A83" s="18">
        <v>78</v>
      </c>
      <c r="B83" s="19">
        <v>75000</v>
      </c>
      <c r="C83" s="20" t="s">
        <v>53</v>
      </c>
      <c r="D83" s="21" t="s">
        <v>90</v>
      </c>
      <c r="E83" s="22">
        <v>0.3</v>
      </c>
      <c r="F83" s="23">
        <f t="shared" si="2"/>
        <v>22500</v>
      </c>
      <c r="G83" s="5"/>
      <c r="H83" s="5"/>
      <c r="I83" s="5"/>
      <c r="J83" s="5"/>
      <c r="K83" s="5"/>
      <c r="L83" s="5"/>
      <c r="M83" s="5"/>
      <c r="N83" s="5"/>
    </row>
    <row r="84" spans="1:14">
      <c r="A84" s="18">
        <v>79</v>
      </c>
      <c r="B84" s="19">
        <v>50000</v>
      </c>
      <c r="C84" s="20" t="s">
        <v>8</v>
      </c>
      <c r="D84" s="21" t="s">
        <v>91</v>
      </c>
      <c r="E84" s="22">
        <v>0.3</v>
      </c>
      <c r="F84" s="23">
        <f t="shared" si="2"/>
        <v>15000</v>
      </c>
      <c r="G84" s="5"/>
      <c r="H84" s="5"/>
      <c r="I84" s="5"/>
      <c r="J84" s="5"/>
      <c r="K84" s="5"/>
      <c r="L84" s="5"/>
      <c r="M84" s="5"/>
      <c r="N84" s="5"/>
    </row>
    <row r="85" spans="1:14">
      <c r="A85" s="18">
        <v>80</v>
      </c>
      <c r="B85" s="19">
        <v>10000</v>
      </c>
      <c r="C85" s="20" t="s">
        <v>8</v>
      </c>
      <c r="D85" s="21" t="s">
        <v>92</v>
      </c>
      <c r="E85" s="22">
        <v>0.84</v>
      </c>
      <c r="F85" s="23">
        <f t="shared" si="2"/>
        <v>8400</v>
      </c>
      <c r="G85" s="5"/>
      <c r="H85" s="5"/>
      <c r="I85" s="5"/>
      <c r="J85" s="5"/>
      <c r="K85" s="5"/>
      <c r="L85" s="5"/>
      <c r="M85" s="5"/>
      <c r="N85" s="5"/>
    </row>
    <row r="86" spans="1:14">
      <c r="A86" s="18">
        <v>81</v>
      </c>
      <c r="B86" s="19">
        <v>10000</v>
      </c>
      <c r="C86" s="20" t="s">
        <v>8</v>
      </c>
      <c r="D86" s="21" t="s">
        <v>93</v>
      </c>
      <c r="E86" s="22">
        <v>1.52</v>
      </c>
      <c r="F86" s="23">
        <f t="shared" si="2"/>
        <v>15200</v>
      </c>
      <c r="G86" s="5"/>
      <c r="H86" s="5"/>
      <c r="I86" s="5"/>
      <c r="J86" s="5"/>
      <c r="K86" s="5"/>
      <c r="L86" s="5"/>
      <c r="M86" s="5"/>
      <c r="N86" s="5"/>
    </row>
    <row r="87" ht="30" spans="1:14">
      <c r="A87" s="18">
        <v>82</v>
      </c>
      <c r="B87" s="19">
        <v>200</v>
      </c>
      <c r="C87" s="20" t="s">
        <v>16</v>
      </c>
      <c r="D87" s="21" t="s">
        <v>94</v>
      </c>
      <c r="E87" s="22">
        <v>16.28</v>
      </c>
      <c r="F87" s="23">
        <f t="shared" si="2"/>
        <v>3256</v>
      </c>
      <c r="G87" s="5"/>
      <c r="H87" s="5"/>
      <c r="I87" s="5"/>
      <c r="J87" s="5"/>
      <c r="K87" s="5"/>
      <c r="L87" s="5"/>
      <c r="M87" s="5"/>
      <c r="N87" s="5"/>
    </row>
    <row r="88" spans="1:14">
      <c r="A88" s="18">
        <v>83</v>
      </c>
      <c r="B88" s="19">
        <v>8100</v>
      </c>
      <c r="C88" s="20" t="s">
        <v>8</v>
      </c>
      <c r="D88" s="21" t="s">
        <v>95</v>
      </c>
      <c r="E88" s="22">
        <v>0.44</v>
      </c>
      <c r="F88" s="23">
        <f t="shared" si="2"/>
        <v>3564</v>
      </c>
      <c r="G88" s="5"/>
      <c r="H88" s="5"/>
      <c r="I88" s="5"/>
      <c r="J88" s="5"/>
      <c r="K88" s="5"/>
      <c r="L88" s="5"/>
      <c r="M88" s="5"/>
      <c r="N88" s="5"/>
    </row>
    <row r="89" spans="1:14">
      <c r="A89" s="18">
        <v>84</v>
      </c>
      <c r="B89" s="19">
        <v>250</v>
      </c>
      <c r="C89" s="20" t="s">
        <v>10</v>
      </c>
      <c r="D89" s="21" t="s">
        <v>96</v>
      </c>
      <c r="E89" s="22">
        <v>18.3</v>
      </c>
      <c r="F89" s="23">
        <f t="shared" si="2"/>
        <v>4575</v>
      </c>
      <c r="G89" s="5"/>
      <c r="H89" s="5"/>
      <c r="I89" s="5"/>
      <c r="J89" s="5"/>
      <c r="K89" s="5"/>
      <c r="L89" s="5"/>
      <c r="M89" s="5"/>
      <c r="N89" s="5"/>
    </row>
    <row r="90" spans="1:14">
      <c r="A90" s="18">
        <v>85</v>
      </c>
      <c r="B90" s="19">
        <v>250</v>
      </c>
      <c r="C90" s="20" t="s">
        <v>16</v>
      </c>
      <c r="D90" s="21" t="s">
        <v>97</v>
      </c>
      <c r="E90" s="22">
        <v>19.32</v>
      </c>
      <c r="F90" s="23">
        <f t="shared" si="2"/>
        <v>4830</v>
      </c>
      <c r="G90" s="5"/>
      <c r="H90" s="5"/>
      <c r="I90" s="5"/>
      <c r="J90" s="5"/>
      <c r="K90" s="5"/>
      <c r="L90" s="5"/>
      <c r="M90" s="5"/>
      <c r="N90" s="5"/>
    </row>
    <row r="91" ht="45" spans="1:14">
      <c r="A91" s="18">
        <v>86</v>
      </c>
      <c r="B91" s="19">
        <v>1000</v>
      </c>
      <c r="C91" s="20" t="s">
        <v>16</v>
      </c>
      <c r="D91" s="21" t="s">
        <v>98</v>
      </c>
      <c r="E91" s="22">
        <v>5.12</v>
      </c>
      <c r="F91" s="23">
        <f t="shared" si="2"/>
        <v>5120</v>
      </c>
      <c r="G91" s="5"/>
      <c r="H91" s="5"/>
      <c r="I91" s="5"/>
      <c r="J91" s="5"/>
      <c r="K91" s="5"/>
      <c r="L91" s="5"/>
      <c r="M91" s="5"/>
      <c r="N91" s="5"/>
    </row>
    <row r="92" spans="1:14">
      <c r="A92" s="18">
        <v>87</v>
      </c>
      <c r="B92" s="19">
        <v>25000</v>
      </c>
      <c r="C92" s="20" t="s">
        <v>8</v>
      </c>
      <c r="D92" s="21" t="s">
        <v>99</v>
      </c>
      <c r="E92" s="22">
        <v>0.22</v>
      </c>
      <c r="F92" s="23">
        <f t="shared" si="2"/>
        <v>5500</v>
      </c>
      <c r="G92" s="5"/>
      <c r="H92" s="5"/>
      <c r="I92" s="5"/>
      <c r="J92" s="5"/>
      <c r="K92" s="5"/>
      <c r="L92" s="5"/>
      <c r="M92" s="5"/>
      <c r="N92" s="5"/>
    </row>
    <row r="93" spans="1:14">
      <c r="A93" s="18">
        <v>88</v>
      </c>
      <c r="B93" s="19">
        <v>18000</v>
      </c>
      <c r="C93" s="20" t="s">
        <v>8</v>
      </c>
      <c r="D93" s="21" t="s">
        <v>100</v>
      </c>
      <c r="E93" s="22">
        <v>0.34</v>
      </c>
      <c r="F93" s="23">
        <f t="shared" si="2"/>
        <v>6120</v>
      </c>
      <c r="G93" s="5"/>
      <c r="H93" s="5"/>
      <c r="I93" s="5"/>
      <c r="J93" s="5"/>
      <c r="K93" s="5"/>
      <c r="L93" s="5"/>
      <c r="M93" s="5"/>
      <c r="N93" s="5"/>
    </row>
    <row r="94" spans="1:14">
      <c r="A94" s="18">
        <v>89</v>
      </c>
      <c r="B94" s="19">
        <v>20000</v>
      </c>
      <c r="C94" s="20" t="s">
        <v>8</v>
      </c>
      <c r="D94" s="21" t="s">
        <v>101</v>
      </c>
      <c r="E94" s="22">
        <v>0.28</v>
      </c>
      <c r="F94" s="23">
        <f t="shared" si="2"/>
        <v>5600</v>
      </c>
      <c r="G94" s="5"/>
      <c r="H94" s="5"/>
      <c r="I94" s="5"/>
      <c r="J94" s="5"/>
      <c r="K94" s="5"/>
      <c r="L94" s="5"/>
      <c r="M94" s="5"/>
      <c r="N94" s="5"/>
    </row>
    <row r="95" spans="1:14">
      <c r="A95" s="18">
        <v>90</v>
      </c>
      <c r="B95" s="19">
        <v>400</v>
      </c>
      <c r="C95" s="20" t="s">
        <v>10</v>
      </c>
      <c r="D95" s="21" t="s">
        <v>102</v>
      </c>
      <c r="E95" s="22">
        <v>3.78</v>
      </c>
      <c r="F95" s="23">
        <f t="shared" si="2"/>
        <v>1512</v>
      </c>
      <c r="G95" s="5"/>
      <c r="H95" s="5"/>
      <c r="I95" s="5"/>
      <c r="J95" s="5"/>
      <c r="K95" s="5"/>
      <c r="L95" s="5"/>
      <c r="M95" s="5"/>
      <c r="N95" s="5"/>
    </row>
    <row r="96" spans="1:14">
      <c r="A96" s="18">
        <v>91</v>
      </c>
      <c r="B96" s="19">
        <v>200</v>
      </c>
      <c r="C96" s="20" t="s">
        <v>10</v>
      </c>
      <c r="D96" s="21" t="s">
        <v>103</v>
      </c>
      <c r="E96" s="22">
        <v>13.84</v>
      </c>
      <c r="F96" s="23">
        <f t="shared" si="2"/>
        <v>2768</v>
      </c>
      <c r="G96" s="5"/>
      <c r="H96" s="5"/>
      <c r="I96" s="5"/>
      <c r="J96" s="5"/>
      <c r="K96" s="5"/>
      <c r="L96" s="5"/>
      <c r="M96" s="5"/>
      <c r="N96" s="5"/>
    </row>
    <row r="97" spans="1:14">
      <c r="A97" s="18">
        <v>92</v>
      </c>
      <c r="B97" s="19">
        <v>200</v>
      </c>
      <c r="C97" s="20" t="s">
        <v>16</v>
      </c>
      <c r="D97" s="21" t="s">
        <v>104</v>
      </c>
      <c r="E97" s="22">
        <v>12</v>
      </c>
      <c r="F97" s="23">
        <f t="shared" si="2"/>
        <v>2400</v>
      </c>
      <c r="G97" s="5"/>
      <c r="H97" s="5"/>
      <c r="I97" s="5"/>
      <c r="J97" s="5"/>
      <c r="K97" s="5"/>
      <c r="L97" s="5"/>
      <c r="M97" s="5"/>
      <c r="N97" s="5"/>
    </row>
    <row r="98" spans="1:14">
      <c r="A98" s="18">
        <v>93</v>
      </c>
      <c r="B98" s="19">
        <v>25000</v>
      </c>
      <c r="C98" s="20" t="s">
        <v>8</v>
      </c>
      <c r="D98" s="21" t="s">
        <v>105</v>
      </c>
      <c r="E98" s="22">
        <v>0.18</v>
      </c>
      <c r="F98" s="23">
        <f t="shared" si="2"/>
        <v>4500</v>
      </c>
      <c r="G98" s="5"/>
      <c r="H98" s="5"/>
      <c r="I98" s="5"/>
      <c r="J98" s="5"/>
      <c r="K98" s="5"/>
      <c r="L98" s="5"/>
      <c r="M98" s="5"/>
      <c r="N98" s="5"/>
    </row>
    <row r="99" ht="30" spans="1:14">
      <c r="A99" s="18">
        <v>94</v>
      </c>
      <c r="B99" s="19">
        <v>2500</v>
      </c>
      <c r="C99" s="20" t="s">
        <v>10</v>
      </c>
      <c r="D99" s="21" t="s">
        <v>106</v>
      </c>
      <c r="E99" s="22">
        <v>3.4</v>
      </c>
      <c r="F99" s="23">
        <f t="shared" si="2"/>
        <v>8500</v>
      </c>
      <c r="G99" s="5"/>
      <c r="H99" s="5"/>
      <c r="I99" s="5"/>
      <c r="J99" s="5"/>
      <c r="K99" s="5"/>
      <c r="L99" s="5"/>
      <c r="M99" s="5"/>
      <c r="N99" s="5"/>
    </row>
    <row r="100" spans="1:14">
      <c r="A100" s="18">
        <v>95</v>
      </c>
      <c r="B100" s="19">
        <v>30000</v>
      </c>
      <c r="C100" s="20" t="s">
        <v>8</v>
      </c>
      <c r="D100" s="21" t="s">
        <v>107</v>
      </c>
      <c r="E100" s="22">
        <v>0.28</v>
      </c>
      <c r="F100" s="23">
        <f t="shared" si="2"/>
        <v>8400</v>
      </c>
      <c r="G100" s="5"/>
      <c r="H100" s="5"/>
      <c r="I100" s="5"/>
      <c r="J100" s="5"/>
      <c r="K100" s="5"/>
      <c r="L100" s="5"/>
      <c r="M100" s="5"/>
      <c r="N100" s="5"/>
    </row>
    <row r="101" ht="45" spans="1:14">
      <c r="A101" s="18">
        <v>96</v>
      </c>
      <c r="B101" s="19">
        <v>200</v>
      </c>
      <c r="C101" s="20" t="s">
        <v>10</v>
      </c>
      <c r="D101" s="21" t="s">
        <v>108</v>
      </c>
      <c r="E101" s="22">
        <v>36.38</v>
      </c>
      <c r="F101" s="23">
        <f t="shared" si="2"/>
        <v>7276</v>
      </c>
      <c r="G101" s="5"/>
      <c r="H101" s="5"/>
      <c r="I101" s="5"/>
      <c r="J101" s="5"/>
      <c r="K101" s="5"/>
      <c r="L101" s="5"/>
      <c r="M101" s="5"/>
      <c r="N101" s="5"/>
    </row>
    <row r="102" spans="1:14">
      <c r="A102" s="18">
        <v>97</v>
      </c>
      <c r="B102" s="19">
        <v>12000</v>
      </c>
      <c r="C102" s="20" t="s">
        <v>8</v>
      </c>
      <c r="D102" s="21" t="s">
        <v>109</v>
      </c>
      <c r="E102" s="22">
        <v>0.32</v>
      </c>
      <c r="F102" s="23">
        <f t="shared" ref="F102:F116" si="3">B102*E102</f>
        <v>3840</v>
      </c>
      <c r="G102" s="5"/>
      <c r="H102" s="5"/>
      <c r="I102" s="5"/>
      <c r="J102" s="5"/>
      <c r="K102" s="5"/>
      <c r="L102" s="5"/>
      <c r="M102" s="5"/>
      <c r="N102" s="5"/>
    </row>
    <row r="103" spans="1:14">
      <c r="A103" s="18">
        <v>98</v>
      </c>
      <c r="B103" s="19">
        <v>1000</v>
      </c>
      <c r="C103" s="20" t="s">
        <v>10</v>
      </c>
      <c r="D103" s="21" t="s">
        <v>110</v>
      </c>
      <c r="E103" s="22">
        <v>15.98</v>
      </c>
      <c r="F103" s="23">
        <f t="shared" si="3"/>
        <v>15980</v>
      </c>
      <c r="G103" s="5"/>
      <c r="H103" s="5"/>
      <c r="I103" s="5"/>
      <c r="J103" s="5"/>
      <c r="K103" s="5"/>
      <c r="L103" s="5"/>
      <c r="M103" s="5"/>
      <c r="N103" s="5"/>
    </row>
    <row r="104" spans="1:14">
      <c r="A104" s="18">
        <v>99</v>
      </c>
      <c r="B104" s="19">
        <v>75000</v>
      </c>
      <c r="C104" s="20" t="s">
        <v>8</v>
      </c>
      <c r="D104" s="21" t="s">
        <v>111</v>
      </c>
      <c r="E104" s="22">
        <v>0.08</v>
      </c>
      <c r="F104" s="23">
        <f t="shared" si="3"/>
        <v>6000</v>
      </c>
      <c r="G104" s="5"/>
      <c r="H104" s="5"/>
      <c r="I104" s="5"/>
      <c r="J104" s="5"/>
      <c r="K104" s="5"/>
      <c r="L104" s="5"/>
      <c r="M104" s="5"/>
      <c r="N104" s="5"/>
    </row>
    <row r="105" ht="30" spans="1:14">
      <c r="A105" s="18">
        <v>100</v>
      </c>
      <c r="B105" s="19">
        <v>200</v>
      </c>
      <c r="C105" s="20" t="s">
        <v>10</v>
      </c>
      <c r="D105" s="21" t="s">
        <v>112</v>
      </c>
      <c r="E105" s="22">
        <v>24.88</v>
      </c>
      <c r="F105" s="23">
        <f t="shared" si="3"/>
        <v>4976</v>
      </c>
      <c r="G105" s="5"/>
      <c r="H105" s="5"/>
      <c r="I105" s="5"/>
      <c r="J105" s="5"/>
      <c r="K105" s="5"/>
      <c r="L105" s="5"/>
      <c r="M105" s="5"/>
      <c r="N105" s="5"/>
    </row>
    <row r="106" spans="1:14">
      <c r="A106" s="18">
        <v>101</v>
      </c>
      <c r="B106" s="19">
        <v>1000</v>
      </c>
      <c r="C106" s="20" t="s">
        <v>8</v>
      </c>
      <c r="D106" s="21" t="s">
        <v>113</v>
      </c>
      <c r="E106" s="22">
        <v>3</v>
      </c>
      <c r="F106" s="23">
        <f t="shared" si="3"/>
        <v>3000</v>
      </c>
      <c r="G106" s="5"/>
      <c r="H106" s="5"/>
      <c r="I106" s="5"/>
      <c r="J106" s="5"/>
      <c r="K106" s="5"/>
      <c r="L106" s="5"/>
      <c r="M106" s="5"/>
      <c r="N106" s="5"/>
    </row>
    <row r="107" spans="1:14">
      <c r="A107" s="18">
        <v>102</v>
      </c>
      <c r="B107" s="19">
        <v>1000</v>
      </c>
      <c r="C107" s="20" t="s">
        <v>10</v>
      </c>
      <c r="D107" s="21" t="s">
        <v>114</v>
      </c>
      <c r="E107" s="22">
        <v>3.22</v>
      </c>
      <c r="F107" s="23">
        <f t="shared" si="3"/>
        <v>3220</v>
      </c>
      <c r="G107" s="5"/>
      <c r="H107" s="5"/>
      <c r="I107" s="5"/>
      <c r="J107" s="5"/>
      <c r="K107" s="5"/>
      <c r="L107" s="5"/>
      <c r="M107" s="5"/>
      <c r="N107" s="5"/>
    </row>
    <row r="108" spans="1:14">
      <c r="A108" s="18">
        <v>103</v>
      </c>
      <c r="B108" s="19">
        <v>20000</v>
      </c>
      <c r="C108" s="20" t="s">
        <v>8</v>
      </c>
      <c r="D108" s="21" t="s">
        <v>115</v>
      </c>
      <c r="E108" s="22">
        <v>0.24</v>
      </c>
      <c r="F108" s="23">
        <f t="shared" si="3"/>
        <v>4800</v>
      </c>
      <c r="G108" s="5"/>
      <c r="H108" s="5"/>
      <c r="I108" s="5"/>
      <c r="J108" s="5"/>
      <c r="K108" s="5"/>
      <c r="L108" s="5"/>
      <c r="M108" s="5"/>
      <c r="N108" s="5"/>
    </row>
    <row r="109" spans="1:14">
      <c r="A109" s="18">
        <v>104</v>
      </c>
      <c r="B109" s="19">
        <v>15000</v>
      </c>
      <c r="C109" s="20" t="s">
        <v>8</v>
      </c>
      <c r="D109" s="21" t="s">
        <v>116</v>
      </c>
      <c r="E109" s="22">
        <v>0.4</v>
      </c>
      <c r="F109" s="23">
        <f t="shared" si="3"/>
        <v>6000</v>
      </c>
      <c r="G109" s="5"/>
      <c r="H109" s="5"/>
      <c r="I109" s="5"/>
      <c r="J109" s="5"/>
      <c r="K109" s="5"/>
      <c r="L109" s="5"/>
      <c r="M109" s="5"/>
      <c r="N109" s="5"/>
    </row>
    <row r="110" ht="75" spans="1:14">
      <c r="A110" s="18">
        <v>105</v>
      </c>
      <c r="B110" s="19">
        <v>5000</v>
      </c>
      <c r="C110" s="20" t="s">
        <v>117</v>
      </c>
      <c r="D110" s="21" t="s">
        <v>118</v>
      </c>
      <c r="E110" s="22">
        <v>2</v>
      </c>
      <c r="F110" s="23">
        <f t="shared" si="3"/>
        <v>10000</v>
      </c>
      <c r="G110" s="5"/>
      <c r="H110" s="5"/>
      <c r="I110" s="5"/>
      <c r="J110" s="5"/>
      <c r="K110" s="5"/>
      <c r="L110" s="5"/>
      <c r="M110" s="5"/>
      <c r="N110" s="5"/>
    </row>
    <row r="111" ht="45" spans="1:14">
      <c r="A111" s="18">
        <v>106</v>
      </c>
      <c r="B111" s="19">
        <v>500</v>
      </c>
      <c r="C111" s="20" t="s">
        <v>10</v>
      </c>
      <c r="D111" s="21" t="s">
        <v>119</v>
      </c>
      <c r="E111" s="22">
        <v>13.48</v>
      </c>
      <c r="F111" s="23">
        <f t="shared" si="3"/>
        <v>6740</v>
      </c>
      <c r="G111" s="5"/>
      <c r="H111" s="5"/>
      <c r="I111" s="5"/>
      <c r="J111" s="5"/>
      <c r="K111" s="5"/>
      <c r="L111" s="5"/>
      <c r="M111" s="5"/>
      <c r="N111" s="5"/>
    </row>
    <row r="112" spans="1:14">
      <c r="A112" s="18">
        <v>107</v>
      </c>
      <c r="B112" s="19">
        <v>1500</v>
      </c>
      <c r="C112" s="20" t="s">
        <v>10</v>
      </c>
      <c r="D112" s="21" t="s">
        <v>120</v>
      </c>
      <c r="E112" s="22">
        <v>2.12</v>
      </c>
      <c r="F112" s="23">
        <f t="shared" si="3"/>
        <v>3180</v>
      </c>
      <c r="G112" s="5"/>
      <c r="H112" s="5"/>
      <c r="I112" s="5"/>
      <c r="J112" s="5"/>
      <c r="K112" s="5"/>
      <c r="L112" s="5"/>
      <c r="M112" s="5"/>
      <c r="N112" s="5"/>
    </row>
    <row r="113" ht="30" spans="1:14">
      <c r="A113" s="18">
        <v>108</v>
      </c>
      <c r="B113" s="19">
        <v>1000</v>
      </c>
      <c r="C113" s="20" t="s">
        <v>10</v>
      </c>
      <c r="D113" s="21" t="s">
        <v>121</v>
      </c>
      <c r="E113" s="22">
        <v>8.48</v>
      </c>
      <c r="F113" s="23">
        <f t="shared" si="3"/>
        <v>8480</v>
      </c>
      <c r="G113" s="5"/>
      <c r="H113" s="5"/>
      <c r="I113" s="5"/>
      <c r="J113" s="5"/>
      <c r="K113" s="5"/>
      <c r="L113" s="5"/>
      <c r="M113" s="5"/>
      <c r="N113" s="5"/>
    </row>
    <row r="114" spans="1:14">
      <c r="A114" s="18">
        <v>109</v>
      </c>
      <c r="B114" s="19">
        <v>50000</v>
      </c>
      <c r="C114" s="20" t="s">
        <v>8</v>
      </c>
      <c r="D114" s="21" t="s">
        <v>122</v>
      </c>
      <c r="E114" s="22">
        <v>0.08</v>
      </c>
      <c r="F114" s="23">
        <f t="shared" si="3"/>
        <v>4000</v>
      </c>
      <c r="G114" s="5"/>
      <c r="H114" s="5"/>
      <c r="I114" s="5"/>
      <c r="J114" s="5"/>
      <c r="K114" s="5"/>
      <c r="L114" s="5"/>
      <c r="M114" s="5"/>
      <c r="N114" s="5"/>
    </row>
    <row r="115" ht="30" spans="1:14">
      <c r="A115" s="18">
        <v>110</v>
      </c>
      <c r="B115" s="19">
        <v>500</v>
      </c>
      <c r="C115" s="20" t="s">
        <v>123</v>
      </c>
      <c r="D115" s="21" t="s">
        <v>124</v>
      </c>
      <c r="E115" s="22">
        <v>12.6</v>
      </c>
      <c r="F115" s="23">
        <f t="shared" si="3"/>
        <v>6300</v>
      </c>
      <c r="G115" s="5"/>
      <c r="H115" s="5"/>
      <c r="I115" s="5"/>
      <c r="J115" s="5"/>
      <c r="K115" s="5"/>
      <c r="L115" s="5"/>
      <c r="M115" s="5"/>
      <c r="N115" s="5"/>
    </row>
    <row r="116" spans="1:14">
      <c r="A116" s="18">
        <v>111</v>
      </c>
      <c r="B116" s="19">
        <v>20000</v>
      </c>
      <c r="C116" s="20" t="s">
        <v>8</v>
      </c>
      <c r="D116" s="21" t="s">
        <v>125</v>
      </c>
      <c r="E116" s="22">
        <v>0.24</v>
      </c>
      <c r="F116" s="23">
        <f t="shared" si="3"/>
        <v>4800</v>
      </c>
      <c r="G116" s="5"/>
      <c r="H116" s="5"/>
      <c r="I116" s="5"/>
      <c r="J116" s="5"/>
      <c r="K116" s="5"/>
      <c r="L116" s="5"/>
      <c r="M116" s="5"/>
      <c r="N116" s="5"/>
    </row>
    <row r="117" ht="18.75" spans="1:14">
      <c r="A117" s="24" t="s">
        <v>126</v>
      </c>
      <c r="B117" s="24"/>
      <c r="C117" s="24"/>
      <c r="D117" s="24"/>
      <c r="E117" s="24"/>
      <c r="F117" s="25">
        <f>SUBTOTAL(9,F6:F116)</f>
        <v>849048</v>
      </c>
      <c r="G117" s="5"/>
      <c r="H117" s="5"/>
      <c r="I117" s="5"/>
      <c r="J117" s="5"/>
      <c r="K117" s="5"/>
      <c r="L117" s="5"/>
      <c r="M117" s="5"/>
      <c r="N117" s="5"/>
    </row>
    <row r="118" spans="1:14">
      <c r="A118" s="14"/>
      <c r="B118" s="26"/>
      <c r="C118" s="26"/>
      <c r="D118" s="26"/>
      <c r="E118" s="26"/>
      <c r="F118" s="26"/>
      <c r="G118" s="5"/>
      <c r="H118" s="5"/>
      <c r="I118" s="5"/>
      <c r="J118" s="5"/>
      <c r="K118" s="5"/>
      <c r="L118" s="5"/>
      <c r="M118" s="5"/>
      <c r="N118" s="5"/>
    </row>
    <row r="119" spans="1:14">
      <c r="A119" s="13" t="s">
        <v>127</v>
      </c>
      <c r="B119" s="13"/>
      <c r="C119" s="13"/>
      <c r="D119" s="13"/>
      <c r="E119" s="13"/>
      <c r="F119" s="13"/>
      <c r="G119" s="5"/>
      <c r="H119" s="5"/>
      <c r="I119" s="5"/>
      <c r="J119" s="5"/>
      <c r="K119" s="5"/>
      <c r="L119" s="5"/>
      <c r="M119" s="5"/>
      <c r="N119" s="5"/>
    </row>
    <row r="120" spans="1:14">
      <c r="A120" s="13" t="s">
        <v>2</v>
      </c>
      <c r="B120" s="13" t="s">
        <v>3</v>
      </c>
      <c r="C120" s="14" t="s">
        <v>4</v>
      </c>
      <c r="D120" s="15" t="s">
        <v>5</v>
      </c>
      <c r="E120" s="16" t="s">
        <v>6</v>
      </c>
      <c r="F120" s="17" t="s">
        <v>7</v>
      </c>
      <c r="G120" s="5"/>
      <c r="H120" s="5"/>
      <c r="I120" s="5"/>
      <c r="J120" s="5"/>
      <c r="K120" s="5"/>
      <c r="L120" s="5"/>
      <c r="M120" s="5"/>
      <c r="N120" s="5"/>
    </row>
    <row r="121" spans="1:14">
      <c r="A121" s="18">
        <v>112</v>
      </c>
      <c r="B121" s="19">
        <v>500</v>
      </c>
      <c r="C121" s="20" t="s">
        <v>10</v>
      </c>
      <c r="D121" s="21" t="s">
        <v>128</v>
      </c>
      <c r="E121" s="22">
        <v>10.23</v>
      </c>
      <c r="F121" s="23">
        <f t="shared" ref="F121:F160" si="4">E121*B121</f>
        <v>5115</v>
      </c>
      <c r="G121" s="5"/>
      <c r="H121" s="5"/>
      <c r="I121" s="5"/>
      <c r="J121" s="5"/>
      <c r="K121" s="5"/>
      <c r="L121" s="5"/>
      <c r="M121" s="5"/>
      <c r="N121" s="5"/>
    </row>
    <row r="122" spans="1:14">
      <c r="A122" s="18">
        <v>113</v>
      </c>
      <c r="B122" s="19">
        <v>6000</v>
      </c>
      <c r="C122" s="20" t="s">
        <v>8</v>
      </c>
      <c r="D122" s="21" t="s">
        <v>129</v>
      </c>
      <c r="E122" s="22">
        <v>1.54</v>
      </c>
      <c r="F122" s="23">
        <f t="shared" si="4"/>
        <v>9240</v>
      </c>
      <c r="G122" s="5"/>
      <c r="H122" s="5"/>
      <c r="I122" s="5"/>
      <c r="J122" s="5"/>
      <c r="K122" s="5"/>
      <c r="L122" s="5"/>
      <c r="M122" s="5"/>
      <c r="N122" s="5"/>
    </row>
    <row r="123" spans="1:14">
      <c r="A123" s="18">
        <v>114</v>
      </c>
      <c r="B123" s="19">
        <v>5000</v>
      </c>
      <c r="C123" s="20" t="s">
        <v>8</v>
      </c>
      <c r="D123" s="21" t="s">
        <v>130</v>
      </c>
      <c r="E123" s="22">
        <v>0.8</v>
      </c>
      <c r="F123" s="23">
        <f t="shared" si="4"/>
        <v>4000</v>
      </c>
      <c r="G123" s="5"/>
      <c r="H123" s="5"/>
      <c r="I123" s="5"/>
      <c r="J123" s="5"/>
      <c r="K123" s="5"/>
      <c r="L123" s="5"/>
      <c r="M123" s="5"/>
      <c r="N123" s="5"/>
    </row>
    <row r="124" spans="1:14">
      <c r="A124" s="18">
        <v>115</v>
      </c>
      <c r="B124" s="19">
        <v>7500</v>
      </c>
      <c r="C124" s="20" t="s">
        <v>8</v>
      </c>
      <c r="D124" s="21" t="s">
        <v>131</v>
      </c>
      <c r="E124" s="22">
        <v>4.12</v>
      </c>
      <c r="F124" s="23">
        <f t="shared" si="4"/>
        <v>30900</v>
      </c>
      <c r="G124" s="5"/>
      <c r="H124" s="5"/>
      <c r="I124" s="5"/>
      <c r="J124" s="5"/>
      <c r="K124" s="5"/>
      <c r="L124" s="5"/>
      <c r="M124" s="5"/>
      <c r="N124" s="5"/>
    </row>
    <row r="125" spans="1:14">
      <c r="A125" s="18">
        <v>116</v>
      </c>
      <c r="B125" s="19">
        <v>32500</v>
      </c>
      <c r="C125" s="20" t="s">
        <v>8</v>
      </c>
      <c r="D125" s="21" t="s">
        <v>132</v>
      </c>
      <c r="E125" s="22">
        <v>0.2</v>
      </c>
      <c r="F125" s="23">
        <f t="shared" si="4"/>
        <v>6500</v>
      </c>
      <c r="G125" s="5"/>
      <c r="H125" s="5"/>
      <c r="I125" s="5"/>
      <c r="J125" s="5"/>
      <c r="K125" s="5"/>
      <c r="L125" s="5"/>
      <c r="M125" s="5"/>
      <c r="N125" s="5"/>
    </row>
    <row r="126" spans="1:14">
      <c r="A126" s="18">
        <v>117</v>
      </c>
      <c r="B126" s="19">
        <v>2000</v>
      </c>
      <c r="C126" s="20" t="s">
        <v>8</v>
      </c>
      <c r="D126" s="21" t="s">
        <v>133</v>
      </c>
      <c r="E126" s="22">
        <v>0.2</v>
      </c>
      <c r="F126" s="23">
        <f t="shared" si="4"/>
        <v>400</v>
      </c>
      <c r="G126" s="5"/>
      <c r="H126" s="5"/>
      <c r="I126" s="5"/>
      <c r="J126" s="5"/>
      <c r="K126" s="5"/>
      <c r="L126" s="5"/>
      <c r="M126" s="5"/>
      <c r="N126" s="5"/>
    </row>
    <row r="127" spans="1:14">
      <c r="A127" s="18">
        <v>118</v>
      </c>
      <c r="B127" s="19">
        <v>5000</v>
      </c>
      <c r="C127" s="20" t="s">
        <v>8</v>
      </c>
      <c r="D127" s="21" t="s">
        <v>134</v>
      </c>
      <c r="E127" s="22">
        <v>0.29</v>
      </c>
      <c r="F127" s="23">
        <f t="shared" si="4"/>
        <v>1450</v>
      </c>
      <c r="G127" s="5"/>
      <c r="H127" s="5"/>
      <c r="I127" s="5"/>
      <c r="J127" s="5"/>
      <c r="K127" s="5"/>
      <c r="L127" s="5"/>
      <c r="M127" s="5"/>
      <c r="N127" s="5"/>
    </row>
    <row r="128" spans="1:14">
      <c r="A128" s="18">
        <v>119</v>
      </c>
      <c r="B128" s="19">
        <v>32400</v>
      </c>
      <c r="C128" s="20" t="s">
        <v>53</v>
      </c>
      <c r="D128" s="21" t="s">
        <v>135</v>
      </c>
      <c r="E128" s="22">
        <v>0.4</v>
      </c>
      <c r="F128" s="23">
        <f t="shared" si="4"/>
        <v>12960</v>
      </c>
      <c r="G128" s="5"/>
      <c r="H128" s="5"/>
      <c r="I128" s="5"/>
      <c r="J128" s="5"/>
      <c r="K128" s="5"/>
      <c r="L128" s="5"/>
      <c r="M128" s="5"/>
      <c r="N128" s="5"/>
    </row>
    <row r="129" spans="1:14">
      <c r="A129" s="18">
        <v>120</v>
      </c>
      <c r="B129" s="19">
        <v>500</v>
      </c>
      <c r="C129" s="20" t="s">
        <v>10</v>
      </c>
      <c r="D129" s="21" t="s">
        <v>136</v>
      </c>
      <c r="E129" s="22">
        <v>18.05</v>
      </c>
      <c r="F129" s="23">
        <f t="shared" si="4"/>
        <v>9025</v>
      </c>
      <c r="G129" s="5"/>
      <c r="H129" s="5"/>
      <c r="I129" s="5"/>
      <c r="J129" s="5"/>
      <c r="K129" s="5"/>
      <c r="L129" s="5"/>
      <c r="M129" s="5"/>
      <c r="N129" s="5"/>
    </row>
    <row r="130" spans="1:14">
      <c r="A130" s="18">
        <v>121</v>
      </c>
      <c r="B130" s="19">
        <v>16200</v>
      </c>
      <c r="C130" s="20" t="s">
        <v>8</v>
      </c>
      <c r="D130" s="21" t="s">
        <v>137</v>
      </c>
      <c r="E130" s="22">
        <v>0.38</v>
      </c>
      <c r="F130" s="23">
        <f t="shared" si="4"/>
        <v>6156</v>
      </c>
      <c r="G130" s="5"/>
      <c r="H130" s="5"/>
      <c r="I130" s="5"/>
      <c r="J130" s="5"/>
      <c r="K130" s="5"/>
      <c r="L130" s="5"/>
      <c r="M130" s="5"/>
      <c r="N130" s="5"/>
    </row>
    <row r="131" spans="1:14">
      <c r="A131" s="18">
        <v>122</v>
      </c>
      <c r="B131" s="19">
        <v>16200</v>
      </c>
      <c r="C131" s="20" t="s">
        <v>8</v>
      </c>
      <c r="D131" s="21" t="s">
        <v>138</v>
      </c>
      <c r="E131" s="22">
        <v>0.9</v>
      </c>
      <c r="F131" s="23">
        <f t="shared" si="4"/>
        <v>14580</v>
      </c>
      <c r="G131" s="5"/>
      <c r="H131" s="5"/>
      <c r="I131" s="5"/>
      <c r="J131" s="5"/>
      <c r="K131" s="5"/>
      <c r="L131" s="5"/>
      <c r="M131" s="5"/>
      <c r="N131" s="5"/>
    </row>
    <row r="132" spans="1:14">
      <c r="A132" s="18">
        <v>123</v>
      </c>
      <c r="B132" s="19">
        <v>1000</v>
      </c>
      <c r="C132" s="20" t="s">
        <v>8</v>
      </c>
      <c r="D132" s="21" t="s">
        <v>139</v>
      </c>
      <c r="E132" s="22">
        <v>0.13</v>
      </c>
      <c r="F132" s="23">
        <f t="shared" si="4"/>
        <v>130</v>
      </c>
      <c r="G132" s="5"/>
      <c r="H132" s="5"/>
      <c r="I132" s="5"/>
      <c r="J132" s="5"/>
      <c r="K132" s="5"/>
      <c r="L132" s="5"/>
      <c r="M132" s="5"/>
      <c r="N132" s="5"/>
    </row>
    <row r="133" spans="1:14">
      <c r="A133" s="18">
        <v>124</v>
      </c>
      <c r="B133" s="19">
        <v>1000</v>
      </c>
      <c r="C133" s="20" t="s">
        <v>10</v>
      </c>
      <c r="D133" s="21" t="s">
        <v>140</v>
      </c>
      <c r="E133" s="22">
        <v>5.63</v>
      </c>
      <c r="F133" s="23">
        <f t="shared" si="4"/>
        <v>5630</v>
      </c>
      <c r="G133" s="5"/>
      <c r="H133" s="5"/>
      <c r="I133" s="5"/>
      <c r="J133" s="5"/>
      <c r="K133" s="5"/>
      <c r="L133" s="5"/>
      <c r="M133" s="5"/>
      <c r="N133" s="5"/>
    </row>
    <row r="134" spans="1:14">
      <c r="A134" s="18">
        <v>125</v>
      </c>
      <c r="B134" s="19">
        <v>16200</v>
      </c>
      <c r="C134" s="20" t="s">
        <v>8</v>
      </c>
      <c r="D134" s="21" t="s">
        <v>141</v>
      </c>
      <c r="E134" s="22">
        <v>0.11</v>
      </c>
      <c r="F134" s="23">
        <f t="shared" si="4"/>
        <v>1782</v>
      </c>
      <c r="G134" s="5"/>
      <c r="H134" s="5"/>
      <c r="I134" s="5"/>
      <c r="J134" s="5"/>
      <c r="K134" s="5"/>
      <c r="L134" s="5"/>
      <c r="M134" s="5"/>
      <c r="N134" s="5"/>
    </row>
    <row r="135" spans="1:14">
      <c r="A135" s="18">
        <v>126</v>
      </c>
      <c r="B135" s="19">
        <v>5000</v>
      </c>
      <c r="C135" s="20" t="s">
        <v>8</v>
      </c>
      <c r="D135" s="21" t="s">
        <v>142</v>
      </c>
      <c r="E135" s="22">
        <v>0.53</v>
      </c>
      <c r="F135" s="23">
        <f t="shared" si="4"/>
        <v>2650</v>
      </c>
      <c r="G135" s="5"/>
      <c r="H135" s="5"/>
      <c r="I135" s="5"/>
      <c r="J135" s="5"/>
      <c r="K135" s="5"/>
      <c r="L135" s="5"/>
      <c r="M135" s="5"/>
      <c r="N135" s="5"/>
    </row>
    <row r="136" spans="1:14">
      <c r="A136" s="18">
        <v>127</v>
      </c>
      <c r="B136" s="19">
        <v>5000</v>
      </c>
      <c r="C136" s="20" t="s">
        <v>8</v>
      </c>
      <c r="D136" s="21" t="s">
        <v>143</v>
      </c>
      <c r="E136" s="22">
        <v>3.68</v>
      </c>
      <c r="F136" s="23">
        <f t="shared" si="4"/>
        <v>18400</v>
      </c>
      <c r="G136" s="5"/>
      <c r="H136" s="5"/>
      <c r="I136" s="5"/>
      <c r="J136" s="5"/>
      <c r="K136" s="5"/>
      <c r="L136" s="5"/>
      <c r="M136" s="5"/>
      <c r="N136" s="5"/>
    </row>
    <row r="137" spans="1:14">
      <c r="A137" s="18">
        <v>128</v>
      </c>
      <c r="B137" s="19">
        <v>500</v>
      </c>
      <c r="C137" s="20" t="s">
        <v>10</v>
      </c>
      <c r="D137" s="21" t="s">
        <v>144</v>
      </c>
      <c r="E137" s="22">
        <v>20.58</v>
      </c>
      <c r="F137" s="23">
        <f t="shared" si="4"/>
        <v>10290</v>
      </c>
      <c r="G137" s="5"/>
      <c r="H137" s="5"/>
      <c r="I137" s="5"/>
      <c r="J137" s="5"/>
      <c r="K137" s="5"/>
      <c r="L137" s="5"/>
      <c r="M137" s="5"/>
      <c r="N137" s="5"/>
    </row>
    <row r="138" spans="1:14">
      <c r="A138" s="18">
        <v>129</v>
      </c>
      <c r="B138" s="19">
        <v>35000</v>
      </c>
      <c r="C138" s="20" t="s">
        <v>8</v>
      </c>
      <c r="D138" s="21" t="s">
        <v>145</v>
      </c>
      <c r="E138" s="22">
        <v>0.12</v>
      </c>
      <c r="F138" s="23">
        <f t="shared" si="4"/>
        <v>4200</v>
      </c>
      <c r="G138" s="5"/>
      <c r="H138" s="5"/>
      <c r="I138" s="5"/>
      <c r="J138" s="5"/>
      <c r="K138" s="5"/>
      <c r="L138" s="5"/>
      <c r="M138" s="5"/>
      <c r="N138" s="5"/>
    </row>
    <row r="139" spans="1:14">
      <c r="A139" s="18">
        <v>130</v>
      </c>
      <c r="B139" s="19">
        <v>16200</v>
      </c>
      <c r="C139" s="20" t="s">
        <v>8</v>
      </c>
      <c r="D139" s="21" t="s">
        <v>146</v>
      </c>
      <c r="E139" s="22">
        <v>0.38</v>
      </c>
      <c r="F139" s="23">
        <f t="shared" si="4"/>
        <v>6156</v>
      </c>
      <c r="G139" s="5"/>
      <c r="H139" s="5"/>
      <c r="I139" s="5"/>
      <c r="J139" s="5"/>
      <c r="K139" s="5"/>
      <c r="L139" s="5"/>
      <c r="M139" s="5"/>
      <c r="N139" s="5"/>
    </row>
    <row r="140" spans="1:14">
      <c r="A140" s="18">
        <v>131</v>
      </c>
      <c r="B140" s="19">
        <v>16200</v>
      </c>
      <c r="C140" s="20" t="s">
        <v>8</v>
      </c>
      <c r="D140" s="21" t="s">
        <v>147</v>
      </c>
      <c r="E140" s="22">
        <v>0.9</v>
      </c>
      <c r="F140" s="23">
        <f t="shared" si="4"/>
        <v>14580</v>
      </c>
      <c r="G140" s="5"/>
      <c r="H140" s="5"/>
      <c r="I140" s="5"/>
      <c r="J140" s="5"/>
      <c r="K140" s="5"/>
      <c r="L140" s="5"/>
      <c r="M140" s="5"/>
      <c r="N140" s="5"/>
    </row>
    <row r="141" spans="1:14">
      <c r="A141" s="18">
        <v>132</v>
      </c>
      <c r="B141" s="19">
        <v>10800</v>
      </c>
      <c r="C141" s="20" t="s">
        <v>8</v>
      </c>
      <c r="D141" s="21" t="s">
        <v>148</v>
      </c>
      <c r="E141" s="22">
        <v>0.17</v>
      </c>
      <c r="F141" s="23">
        <f t="shared" si="4"/>
        <v>1836</v>
      </c>
      <c r="G141" s="5"/>
      <c r="H141" s="5"/>
      <c r="I141" s="5"/>
      <c r="J141" s="5"/>
      <c r="K141" s="5"/>
      <c r="L141" s="5"/>
      <c r="M141" s="5"/>
      <c r="N141" s="5"/>
    </row>
    <row r="142" spans="1:14">
      <c r="A142" s="18">
        <v>133</v>
      </c>
      <c r="B142" s="19">
        <v>32400</v>
      </c>
      <c r="C142" s="20" t="s">
        <v>8</v>
      </c>
      <c r="D142" s="21" t="s">
        <v>149</v>
      </c>
      <c r="E142" s="22">
        <v>0.27</v>
      </c>
      <c r="F142" s="23">
        <f t="shared" si="4"/>
        <v>8748</v>
      </c>
      <c r="G142" s="5"/>
      <c r="H142" s="5"/>
      <c r="I142" s="5"/>
      <c r="J142" s="5"/>
      <c r="K142" s="5"/>
      <c r="L142" s="5"/>
      <c r="M142" s="5"/>
      <c r="N142" s="5"/>
    </row>
    <row r="143" spans="1:14">
      <c r="A143" s="18">
        <v>134</v>
      </c>
      <c r="B143" s="19">
        <v>650</v>
      </c>
      <c r="C143" s="20" t="s">
        <v>10</v>
      </c>
      <c r="D143" s="21" t="s">
        <v>150</v>
      </c>
      <c r="E143" s="22">
        <v>13.04</v>
      </c>
      <c r="F143" s="23">
        <f t="shared" si="4"/>
        <v>8476</v>
      </c>
      <c r="G143" s="5"/>
      <c r="H143" s="5"/>
      <c r="I143" s="5"/>
      <c r="J143" s="5"/>
      <c r="K143" s="5"/>
      <c r="L143" s="5"/>
      <c r="M143" s="5"/>
      <c r="N143" s="5"/>
    </row>
    <row r="144" spans="1:14">
      <c r="A144" s="18">
        <v>135</v>
      </c>
      <c r="B144" s="19">
        <v>600</v>
      </c>
      <c r="C144" s="20" t="s">
        <v>151</v>
      </c>
      <c r="D144" s="21" t="s">
        <v>152</v>
      </c>
      <c r="E144" s="22">
        <v>7.8</v>
      </c>
      <c r="F144" s="23">
        <f t="shared" si="4"/>
        <v>4680</v>
      </c>
      <c r="G144" s="5"/>
      <c r="H144" s="5"/>
      <c r="I144" s="5"/>
      <c r="J144" s="5"/>
      <c r="K144" s="5"/>
      <c r="L144" s="5"/>
      <c r="M144" s="5"/>
      <c r="N144" s="5"/>
    </row>
    <row r="145" spans="1:14">
      <c r="A145" s="18">
        <v>136</v>
      </c>
      <c r="B145" s="19">
        <v>16200</v>
      </c>
      <c r="C145" s="20" t="s">
        <v>8</v>
      </c>
      <c r="D145" s="21" t="s">
        <v>153</v>
      </c>
      <c r="E145" s="22">
        <v>0.26</v>
      </c>
      <c r="F145" s="23">
        <f t="shared" si="4"/>
        <v>4212</v>
      </c>
      <c r="G145" s="5"/>
      <c r="H145" s="5"/>
      <c r="I145" s="5"/>
      <c r="J145" s="5"/>
      <c r="K145" s="5"/>
      <c r="L145" s="5"/>
      <c r="M145" s="5"/>
      <c r="N145" s="5"/>
    </row>
    <row r="146" spans="1:14">
      <c r="A146" s="18">
        <v>137</v>
      </c>
      <c r="B146" s="19">
        <v>7500</v>
      </c>
      <c r="C146" s="20" t="s">
        <v>8</v>
      </c>
      <c r="D146" s="21" t="s">
        <v>154</v>
      </c>
      <c r="E146" s="22">
        <v>0.36</v>
      </c>
      <c r="F146" s="23">
        <f t="shared" si="4"/>
        <v>2700</v>
      </c>
      <c r="G146" s="5"/>
      <c r="H146" s="5"/>
      <c r="I146" s="5"/>
      <c r="J146" s="5"/>
      <c r="K146" s="5"/>
      <c r="L146" s="5"/>
      <c r="M146" s="5"/>
      <c r="N146" s="5"/>
    </row>
    <row r="147" spans="1:14">
      <c r="A147" s="18">
        <v>138</v>
      </c>
      <c r="B147" s="19">
        <v>5000</v>
      </c>
      <c r="C147" s="20" t="s">
        <v>8</v>
      </c>
      <c r="D147" s="21" t="s">
        <v>155</v>
      </c>
      <c r="E147" s="22">
        <v>5.97</v>
      </c>
      <c r="F147" s="23">
        <f t="shared" si="4"/>
        <v>29850</v>
      </c>
      <c r="G147" s="5"/>
      <c r="H147" s="5"/>
      <c r="I147" s="5"/>
      <c r="J147" s="5"/>
      <c r="K147" s="5"/>
      <c r="L147" s="5"/>
      <c r="M147" s="5"/>
      <c r="N147" s="5"/>
    </row>
    <row r="148" spans="1:14">
      <c r="A148" s="18">
        <v>139</v>
      </c>
      <c r="B148" s="19">
        <v>5000</v>
      </c>
      <c r="C148" s="20" t="s">
        <v>8</v>
      </c>
      <c r="D148" s="21" t="s">
        <v>156</v>
      </c>
      <c r="E148" s="22">
        <v>1.07</v>
      </c>
      <c r="F148" s="23">
        <f t="shared" si="4"/>
        <v>5350</v>
      </c>
      <c r="G148" s="5"/>
      <c r="H148" s="5"/>
      <c r="I148" s="5"/>
      <c r="J148" s="5"/>
      <c r="K148" s="5"/>
      <c r="L148" s="5"/>
      <c r="M148" s="5"/>
      <c r="N148" s="5"/>
    </row>
    <row r="149" spans="1:14">
      <c r="A149" s="18">
        <v>140</v>
      </c>
      <c r="B149" s="19">
        <v>16200</v>
      </c>
      <c r="C149" s="20" t="s">
        <v>8</v>
      </c>
      <c r="D149" s="21" t="s">
        <v>157</v>
      </c>
      <c r="E149" s="22">
        <v>1.04</v>
      </c>
      <c r="F149" s="23">
        <f t="shared" si="4"/>
        <v>16848</v>
      </c>
      <c r="G149" s="5"/>
      <c r="H149" s="5"/>
      <c r="I149" s="5"/>
      <c r="J149" s="5"/>
      <c r="K149" s="5"/>
      <c r="L149" s="5"/>
      <c r="M149" s="5"/>
      <c r="N149" s="5"/>
    </row>
    <row r="150" spans="1:14">
      <c r="A150" s="18">
        <v>141</v>
      </c>
      <c r="B150" s="19">
        <v>8100</v>
      </c>
      <c r="C150" s="20" t="s">
        <v>8</v>
      </c>
      <c r="D150" s="21" t="s">
        <v>158</v>
      </c>
      <c r="E150" s="22">
        <v>1.06</v>
      </c>
      <c r="F150" s="23">
        <f t="shared" si="4"/>
        <v>8586</v>
      </c>
      <c r="G150" s="5"/>
      <c r="H150" s="5"/>
      <c r="I150" s="5"/>
      <c r="J150" s="5"/>
      <c r="K150" s="5"/>
      <c r="L150" s="5"/>
      <c r="M150" s="5"/>
      <c r="N150" s="5"/>
    </row>
    <row r="151" spans="1:14">
      <c r="A151" s="18">
        <v>142</v>
      </c>
      <c r="B151" s="19">
        <v>1200</v>
      </c>
      <c r="C151" s="20" t="s">
        <v>151</v>
      </c>
      <c r="D151" s="21" t="s">
        <v>159</v>
      </c>
      <c r="E151" s="22">
        <v>6.9</v>
      </c>
      <c r="F151" s="23">
        <f t="shared" si="4"/>
        <v>8280</v>
      </c>
      <c r="G151" s="5"/>
      <c r="H151" s="5"/>
      <c r="I151" s="5"/>
      <c r="J151" s="5"/>
      <c r="K151" s="5"/>
      <c r="L151" s="5"/>
      <c r="M151" s="5"/>
      <c r="N151" s="5"/>
    </row>
    <row r="152" spans="1:14">
      <c r="A152" s="18">
        <v>143</v>
      </c>
      <c r="B152" s="19">
        <v>500</v>
      </c>
      <c r="C152" s="20" t="s">
        <v>151</v>
      </c>
      <c r="D152" s="21" t="s">
        <v>160</v>
      </c>
      <c r="E152" s="22">
        <v>5.12</v>
      </c>
      <c r="F152" s="23">
        <f t="shared" si="4"/>
        <v>2560</v>
      </c>
      <c r="G152" s="5"/>
      <c r="H152" s="5"/>
      <c r="I152" s="5"/>
      <c r="J152" s="5"/>
      <c r="K152" s="5"/>
      <c r="L152" s="5"/>
      <c r="M152" s="5"/>
      <c r="N152" s="5"/>
    </row>
    <row r="153" spans="1:14">
      <c r="A153" s="18">
        <v>144</v>
      </c>
      <c r="B153" s="19">
        <v>3500</v>
      </c>
      <c r="C153" s="20" t="s">
        <v>8</v>
      </c>
      <c r="D153" s="21" t="s">
        <v>161</v>
      </c>
      <c r="E153" s="22">
        <v>0.91</v>
      </c>
      <c r="F153" s="23">
        <f t="shared" si="4"/>
        <v>3185</v>
      </c>
      <c r="G153" s="5"/>
      <c r="H153" s="5"/>
      <c r="I153" s="5"/>
      <c r="J153" s="5"/>
      <c r="K153" s="5"/>
      <c r="L153" s="5"/>
      <c r="M153" s="5"/>
      <c r="N153" s="5"/>
    </row>
    <row r="154" spans="1:14">
      <c r="A154" s="18">
        <v>145</v>
      </c>
      <c r="B154" s="19">
        <v>5000</v>
      </c>
      <c r="C154" s="20" t="s">
        <v>8</v>
      </c>
      <c r="D154" s="21" t="s">
        <v>162</v>
      </c>
      <c r="E154" s="22">
        <v>6.88</v>
      </c>
      <c r="F154" s="23">
        <f t="shared" si="4"/>
        <v>34400</v>
      </c>
      <c r="G154" s="5"/>
      <c r="H154" s="5"/>
      <c r="I154" s="5"/>
      <c r="J154" s="5"/>
      <c r="K154" s="5"/>
      <c r="L154" s="5"/>
      <c r="M154" s="5"/>
      <c r="N154" s="5"/>
    </row>
    <row r="155" spans="1:14">
      <c r="A155" s="18">
        <v>146</v>
      </c>
      <c r="B155" s="19">
        <v>200</v>
      </c>
      <c r="C155" s="20" t="s">
        <v>10</v>
      </c>
      <c r="D155" s="21" t="s">
        <v>163</v>
      </c>
      <c r="E155" s="22">
        <v>85.66</v>
      </c>
      <c r="F155" s="23">
        <f t="shared" si="4"/>
        <v>17132</v>
      </c>
      <c r="G155" s="5"/>
      <c r="H155" s="5"/>
      <c r="I155" s="5"/>
      <c r="J155" s="5"/>
      <c r="K155" s="5"/>
      <c r="L155" s="5"/>
      <c r="M155" s="5"/>
      <c r="N155" s="5"/>
    </row>
    <row r="156" spans="1:14">
      <c r="A156" s="18">
        <v>147</v>
      </c>
      <c r="B156" s="19">
        <v>15000</v>
      </c>
      <c r="C156" s="20" t="s">
        <v>8</v>
      </c>
      <c r="D156" s="21" t="s">
        <v>164</v>
      </c>
      <c r="E156" s="22">
        <v>0.32</v>
      </c>
      <c r="F156" s="23">
        <f t="shared" si="4"/>
        <v>4800</v>
      </c>
      <c r="G156" s="5"/>
      <c r="H156" s="5"/>
      <c r="I156" s="5"/>
      <c r="J156" s="5"/>
      <c r="K156" s="5"/>
      <c r="L156" s="5"/>
      <c r="M156" s="5"/>
      <c r="N156" s="5"/>
    </row>
    <row r="157" spans="1:14">
      <c r="A157" s="18">
        <v>148</v>
      </c>
      <c r="B157" s="19">
        <v>500</v>
      </c>
      <c r="C157" s="20" t="s">
        <v>10</v>
      </c>
      <c r="D157" s="21" t="s">
        <v>165</v>
      </c>
      <c r="E157" s="22">
        <v>47.36</v>
      </c>
      <c r="F157" s="23">
        <f t="shared" si="4"/>
        <v>23680</v>
      </c>
      <c r="G157" s="5"/>
      <c r="H157" s="5"/>
      <c r="I157" s="5"/>
      <c r="J157" s="5"/>
      <c r="K157" s="5"/>
      <c r="L157" s="5"/>
      <c r="M157" s="5"/>
      <c r="N157" s="5"/>
    </row>
    <row r="158" spans="1:14">
      <c r="A158" s="18">
        <v>149</v>
      </c>
      <c r="B158" s="19">
        <v>20000</v>
      </c>
      <c r="C158" s="20" t="s">
        <v>8</v>
      </c>
      <c r="D158" s="21" t="s">
        <v>166</v>
      </c>
      <c r="E158" s="22">
        <v>0.58</v>
      </c>
      <c r="F158" s="23">
        <f t="shared" si="4"/>
        <v>11600</v>
      </c>
      <c r="G158" s="5"/>
      <c r="H158" s="5"/>
      <c r="I158" s="5"/>
      <c r="J158" s="5"/>
      <c r="K158" s="5"/>
      <c r="L158" s="5"/>
      <c r="M158" s="5"/>
      <c r="N158" s="5"/>
    </row>
    <row r="159" spans="1:14">
      <c r="A159" s="18">
        <v>150</v>
      </c>
      <c r="B159" s="19">
        <v>20000</v>
      </c>
      <c r="C159" s="20" t="s">
        <v>8</v>
      </c>
      <c r="D159" s="21" t="s">
        <v>167</v>
      </c>
      <c r="E159" s="22">
        <v>0.44</v>
      </c>
      <c r="F159" s="23">
        <f t="shared" si="4"/>
        <v>8800</v>
      </c>
      <c r="G159" s="5"/>
      <c r="H159" s="5"/>
      <c r="I159" s="5"/>
      <c r="J159" s="5"/>
      <c r="K159" s="5"/>
      <c r="L159" s="5"/>
      <c r="M159" s="5"/>
      <c r="N159" s="5"/>
    </row>
    <row r="160" spans="1:14">
      <c r="A160" s="18">
        <v>151</v>
      </c>
      <c r="B160" s="19">
        <v>7500</v>
      </c>
      <c r="C160" s="20" t="s">
        <v>8</v>
      </c>
      <c r="D160" s="21" t="s">
        <v>168</v>
      </c>
      <c r="E160" s="22">
        <v>2.58</v>
      </c>
      <c r="F160" s="23">
        <f t="shared" si="4"/>
        <v>19350</v>
      </c>
      <c r="G160" s="5"/>
      <c r="H160" s="5"/>
      <c r="I160" s="5"/>
      <c r="J160" s="5"/>
      <c r="K160" s="5"/>
      <c r="L160" s="5"/>
      <c r="M160" s="5"/>
      <c r="N160" s="5"/>
    </row>
    <row r="161" ht="18.75" spans="1:14">
      <c r="A161" s="24" t="s">
        <v>126</v>
      </c>
      <c r="B161" s="24"/>
      <c r="C161" s="24"/>
      <c r="D161" s="24"/>
      <c r="E161" s="24"/>
      <c r="F161" s="25">
        <f>SUM(F121:F160)</f>
        <v>389217</v>
      </c>
      <c r="G161" s="5"/>
      <c r="H161" s="5"/>
      <c r="I161" s="5"/>
      <c r="J161" s="5"/>
      <c r="K161" s="5"/>
      <c r="L161" s="5"/>
      <c r="M161" s="5"/>
      <c r="N161" s="5"/>
    </row>
    <row r="162" spans="1:14">
      <c r="A162" s="14"/>
      <c r="B162" s="26"/>
      <c r="C162" s="26"/>
      <c r="D162" s="26"/>
      <c r="E162" s="26"/>
      <c r="F162" s="26"/>
      <c r="G162" s="5"/>
      <c r="H162" s="5"/>
      <c r="I162" s="5"/>
      <c r="J162" s="5"/>
      <c r="K162" s="5"/>
      <c r="L162" s="5"/>
      <c r="M162" s="5"/>
      <c r="N162" s="5"/>
    </row>
    <row r="163" spans="1:14">
      <c r="A163" s="14" t="s">
        <v>169</v>
      </c>
      <c r="B163" s="26"/>
      <c r="C163" s="26"/>
      <c r="D163" s="26"/>
      <c r="E163" s="26"/>
      <c r="F163" s="26"/>
      <c r="G163" s="5"/>
      <c r="H163" s="5"/>
      <c r="I163" s="5"/>
      <c r="J163" s="5"/>
      <c r="K163" s="5"/>
      <c r="L163" s="5"/>
      <c r="M163" s="5"/>
      <c r="N163" s="5"/>
    </row>
    <row r="164" spans="1:14">
      <c r="A164" s="13" t="s">
        <v>2</v>
      </c>
      <c r="B164" s="13" t="s">
        <v>3</v>
      </c>
      <c r="C164" s="14" t="s">
        <v>4</v>
      </c>
      <c r="D164" s="15" t="s">
        <v>5</v>
      </c>
      <c r="E164" s="16" t="s">
        <v>6</v>
      </c>
      <c r="F164" s="17" t="s">
        <v>7</v>
      </c>
      <c r="G164" s="5"/>
      <c r="H164" s="5"/>
      <c r="I164" s="5"/>
      <c r="J164" s="5"/>
      <c r="K164" s="5"/>
      <c r="L164" s="5"/>
      <c r="M164" s="5"/>
      <c r="N164" s="5"/>
    </row>
    <row r="165" ht="30" spans="1:14">
      <c r="A165" s="18">
        <v>152</v>
      </c>
      <c r="B165" s="27">
        <v>500</v>
      </c>
      <c r="C165" s="20" t="s">
        <v>151</v>
      </c>
      <c r="D165" s="21" t="s">
        <v>170</v>
      </c>
      <c r="E165" s="22">
        <v>10.03</v>
      </c>
      <c r="F165" s="23">
        <f t="shared" ref="F165:F209" si="5">E165*B165</f>
        <v>5015</v>
      </c>
      <c r="G165" s="5"/>
      <c r="H165" s="5"/>
      <c r="I165" s="5"/>
      <c r="J165" s="5"/>
      <c r="K165" s="5"/>
      <c r="L165" s="5"/>
      <c r="M165" s="5"/>
      <c r="N165" s="5"/>
    </row>
    <row r="166" spans="1:14">
      <c r="A166" s="18">
        <v>153</v>
      </c>
      <c r="B166" s="27">
        <v>500</v>
      </c>
      <c r="C166" s="20" t="s">
        <v>151</v>
      </c>
      <c r="D166" s="21" t="s">
        <v>171</v>
      </c>
      <c r="E166" s="22">
        <v>2.31</v>
      </c>
      <c r="F166" s="23">
        <f t="shared" si="5"/>
        <v>1155</v>
      </c>
      <c r="G166" s="5"/>
      <c r="H166" s="5"/>
      <c r="I166" s="5"/>
      <c r="J166" s="5"/>
      <c r="K166" s="5"/>
      <c r="L166" s="5"/>
      <c r="M166" s="5"/>
      <c r="N166" s="5"/>
    </row>
    <row r="167" spans="1:14">
      <c r="A167" s="18">
        <v>154</v>
      </c>
      <c r="B167" s="27">
        <v>1200</v>
      </c>
      <c r="C167" s="20" t="s">
        <v>151</v>
      </c>
      <c r="D167" s="21" t="s">
        <v>172</v>
      </c>
      <c r="E167" s="22">
        <v>12.98</v>
      </c>
      <c r="F167" s="23">
        <f t="shared" si="5"/>
        <v>15576</v>
      </c>
      <c r="G167" s="5"/>
      <c r="H167" s="5"/>
      <c r="I167" s="5"/>
      <c r="J167" s="5"/>
      <c r="K167" s="5"/>
      <c r="L167" s="5"/>
      <c r="M167" s="5"/>
      <c r="N167" s="5"/>
    </row>
    <row r="168" spans="1:14">
      <c r="A168" s="18">
        <v>155</v>
      </c>
      <c r="B168" s="27">
        <v>1500</v>
      </c>
      <c r="C168" s="20" t="s">
        <v>151</v>
      </c>
      <c r="D168" s="21" t="s">
        <v>173</v>
      </c>
      <c r="E168" s="22">
        <v>10.3</v>
      </c>
      <c r="F168" s="23">
        <f t="shared" si="5"/>
        <v>15450</v>
      </c>
      <c r="G168" s="5"/>
      <c r="H168" s="5"/>
      <c r="I168" s="5"/>
      <c r="J168" s="5"/>
      <c r="K168" s="5"/>
      <c r="L168" s="5"/>
      <c r="M168" s="5"/>
      <c r="N168" s="5"/>
    </row>
    <row r="169" spans="1:14">
      <c r="A169" s="18">
        <v>156</v>
      </c>
      <c r="B169" s="27">
        <v>500</v>
      </c>
      <c r="C169" s="20" t="s">
        <v>151</v>
      </c>
      <c r="D169" s="21" t="s">
        <v>174</v>
      </c>
      <c r="E169" s="22">
        <v>9.2</v>
      </c>
      <c r="F169" s="23">
        <f t="shared" si="5"/>
        <v>4600</v>
      </c>
      <c r="G169" s="5"/>
      <c r="H169" s="5"/>
      <c r="I169" s="5"/>
      <c r="J169" s="5"/>
      <c r="K169" s="5"/>
      <c r="L169" s="5"/>
      <c r="M169" s="5"/>
      <c r="N169" s="5"/>
    </row>
    <row r="170" spans="1:14">
      <c r="A170" s="18">
        <v>157</v>
      </c>
      <c r="B170" s="27">
        <v>1000</v>
      </c>
      <c r="C170" s="20" t="s">
        <v>151</v>
      </c>
      <c r="D170" s="21" t="s">
        <v>26</v>
      </c>
      <c r="E170" s="22">
        <v>6.03</v>
      </c>
      <c r="F170" s="23">
        <f t="shared" si="5"/>
        <v>6030</v>
      </c>
      <c r="G170" s="5"/>
      <c r="H170" s="5"/>
      <c r="I170" s="5"/>
      <c r="J170" s="5"/>
      <c r="K170" s="5"/>
      <c r="L170" s="5"/>
      <c r="M170" s="5"/>
      <c r="N170" s="5"/>
    </row>
    <row r="171" ht="30" spans="1:14">
      <c r="A171" s="18">
        <v>158</v>
      </c>
      <c r="B171" s="19">
        <v>1500</v>
      </c>
      <c r="C171" s="20" t="s">
        <v>151</v>
      </c>
      <c r="D171" s="21" t="s">
        <v>175</v>
      </c>
      <c r="E171" s="22">
        <v>13.88</v>
      </c>
      <c r="F171" s="23">
        <f t="shared" si="5"/>
        <v>20820</v>
      </c>
      <c r="G171" s="5"/>
      <c r="H171" s="5"/>
      <c r="I171" s="5"/>
      <c r="J171" s="5"/>
      <c r="K171" s="5"/>
      <c r="L171" s="5"/>
      <c r="M171" s="5"/>
      <c r="N171" s="5"/>
    </row>
    <row r="172" ht="30" spans="1:14">
      <c r="A172" s="18">
        <v>159</v>
      </c>
      <c r="B172" s="27">
        <v>750</v>
      </c>
      <c r="C172" s="20" t="s">
        <v>151</v>
      </c>
      <c r="D172" s="21" t="s">
        <v>176</v>
      </c>
      <c r="E172" s="22">
        <v>13.8</v>
      </c>
      <c r="F172" s="23">
        <f t="shared" si="5"/>
        <v>10350</v>
      </c>
      <c r="G172" s="5"/>
      <c r="H172" s="5"/>
      <c r="I172" s="5"/>
      <c r="J172" s="5"/>
      <c r="K172" s="5"/>
      <c r="L172" s="5"/>
      <c r="M172" s="5"/>
      <c r="N172" s="5"/>
    </row>
    <row r="173" ht="30" spans="1:14">
      <c r="A173" s="18">
        <v>160</v>
      </c>
      <c r="B173" s="27">
        <v>1200</v>
      </c>
      <c r="C173" s="20" t="s">
        <v>151</v>
      </c>
      <c r="D173" s="21" t="s">
        <v>177</v>
      </c>
      <c r="E173" s="22">
        <v>1.54</v>
      </c>
      <c r="F173" s="23">
        <f t="shared" si="5"/>
        <v>1848</v>
      </c>
      <c r="G173" s="5"/>
      <c r="H173" s="5"/>
      <c r="I173" s="5"/>
      <c r="J173" s="5"/>
      <c r="K173" s="5"/>
      <c r="L173" s="5"/>
      <c r="M173" s="5"/>
      <c r="N173" s="5"/>
    </row>
    <row r="174" spans="1:14">
      <c r="A174" s="18">
        <v>161</v>
      </c>
      <c r="B174" s="19">
        <v>3500</v>
      </c>
      <c r="C174" s="20" t="s">
        <v>151</v>
      </c>
      <c r="D174" s="21" t="s">
        <v>178</v>
      </c>
      <c r="E174" s="22">
        <v>2.88</v>
      </c>
      <c r="F174" s="23">
        <f t="shared" si="5"/>
        <v>10080</v>
      </c>
      <c r="G174" s="5"/>
      <c r="H174" s="5"/>
      <c r="I174" s="5"/>
      <c r="J174" s="5"/>
      <c r="K174" s="5"/>
      <c r="L174" s="5"/>
      <c r="M174" s="5"/>
      <c r="N174" s="5"/>
    </row>
    <row r="175" ht="45" spans="1:14">
      <c r="A175" s="18">
        <v>162</v>
      </c>
      <c r="B175" s="19">
        <v>2500</v>
      </c>
      <c r="C175" s="20" t="s">
        <v>151</v>
      </c>
      <c r="D175" s="21" t="s">
        <v>179</v>
      </c>
      <c r="E175" s="22">
        <v>2.9</v>
      </c>
      <c r="F175" s="23">
        <f t="shared" si="5"/>
        <v>7250</v>
      </c>
      <c r="G175" s="5"/>
      <c r="H175" s="5"/>
      <c r="I175" s="5"/>
      <c r="J175" s="5"/>
      <c r="K175" s="5"/>
      <c r="L175" s="5"/>
      <c r="M175" s="5"/>
      <c r="N175" s="5"/>
    </row>
    <row r="176" ht="30" spans="1:14">
      <c r="A176" s="18">
        <v>163</v>
      </c>
      <c r="B176" s="19">
        <v>2000</v>
      </c>
      <c r="C176" s="20" t="s">
        <v>151</v>
      </c>
      <c r="D176" s="21" t="s">
        <v>180</v>
      </c>
      <c r="E176" s="22">
        <v>2.38</v>
      </c>
      <c r="F176" s="23">
        <f t="shared" si="5"/>
        <v>4760</v>
      </c>
      <c r="G176" s="5"/>
      <c r="H176" s="5"/>
      <c r="I176" s="5"/>
      <c r="J176" s="5"/>
      <c r="K176" s="5"/>
      <c r="L176" s="5"/>
      <c r="M176" s="5"/>
      <c r="N176" s="5"/>
    </row>
    <row r="177" ht="30" spans="1:14">
      <c r="A177" s="18">
        <v>164</v>
      </c>
      <c r="B177" s="27">
        <v>500</v>
      </c>
      <c r="C177" s="20" t="s">
        <v>151</v>
      </c>
      <c r="D177" s="21" t="s">
        <v>181</v>
      </c>
      <c r="E177" s="22">
        <v>12.84</v>
      </c>
      <c r="F177" s="23">
        <f t="shared" si="5"/>
        <v>6420</v>
      </c>
      <c r="G177" s="5"/>
      <c r="H177" s="5"/>
      <c r="I177" s="5"/>
      <c r="J177" s="5"/>
      <c r="K177" s="5"/>
      <c r="L177" s="5"/>
      <c r="M177" s="5"/>
      <c r="N177" s="5"/>
    </row>
    <row r="178" ht="30" spans="1:14">
      <c r="A178" s="18">
        <v>165</v>
      </c>
      <c r="B178" s="27">
        <v>500</v>
      </c>
      <c r="C178" s="20" t="s">
        <v>151</v>
      </c>
      <c r="D178" s="21" t="s">
        <v>182</v>
      </c>
      <c r="E178" s="22">
        <v>11.8</v>
      </c>
      <c r="F178" s="23">
        <f t="shared" si="5"/>
        <v>5900</v>
      </c>
      <c r="G178" s="5"/>
      <c r="H178" s="5"/>
      <c r="I178" s="5"/>
      <c r="J178" s="5"/>
      <c r="K178" s="5"/>
      <c r="L178" s="5"/>
      <c r="M178" s="5"/>
      <c r="N178" s="5"/>
    </row>
    <row r="179" spans="1:14">
      <c r="A179" s="18">
        <v>166</v>
      </c>
      <c r="B179" s="27">
        <v>750</v>
      </c>
      <c r="C179" s="20" t="s">
        <v>151</v>
      </c>
      <c r="D179" s="21" t="s">
        <v>183</v>
      </c>
      <c r="E179" s="22">
        <v>7.67</v>
      </c>
      <c r="F179" s="23">
        <f t="shared" si="5"/>
        <v>5752.5</v>
      </c>
      <c r="G179" s="5"/>
      <c r="H179" s="5"/>
      <c r="I179" s="5"/>
      <c r="J179" s="5"/>
      <c r="K179" s="5"/>
      <c r="L179" s="5"/>
      <c r="M179" s="5"/>
      <c r="N179" s="5"/>
    </row>
    <row r="180" ht="30" spans="1:14">
      <c r="A180" s="18">
        <v>167</v>
      </c>
      <c r="B180" s="27">
        <v>2000</v>
      </c>
      <c r="C180" s="20" t="s">
        <v>151</v>
      </c>
      <c r="D180" s="21" t="s">
        <v>184</v>
      </c>
      <c r="E180" s="22">
        <v>0.52</v>
      </c>
      <c r="F180" s="23">
        <f t="shared" si="5"/>
        <v>1040</v>
      </c>
      <c r="G180" s="5"/>
      <c r="H180" s="5"/>
      <c r="I180" s="5"/>
      <c r="J180" s="5"/>
      <c r="K180" s="5"/>
      <c r="L180" s="5"/>
      <c r="M180" s="5"/>
      <c r="N180" s="5"/>
    </row>
    <row r="181" spans="1:14">
      <c r="A181" s="18">
        <v>168</v>
      </c>
      <c r="B181" s="27">
        <v>500</v>
      </c>
      <c r="C181" s="20" t="s">
        <v>151</v>
      </c>
      <c r="D181" s="21" t="s">
        <v>185</v>
      </c>
      <c r="E181" s="22">
        <v>1.3</v>
      </c>
      <c r="F181" s="23">
        <f t="shared" si="5"/>
        <v>650</v>
      </c>
      <c r="G181" s="5"/>
      <c r="H181" s="5"/>
      <c r="I181" s="5"/>
      <c r="J181" s="5"/>
      <c r="K181" s="5"/>
      <c r="L181" s="5"/>
      <c r="M181" s="5"/>
      <c r="N181" s="5"/>
    </row>
    <row r="182" ht="30" spans="1:14">
      <c r="A182" s="18">
        <v>169</v>
      </c>
      <c r="B182" s="19">
        <v>3500</v>
      </c>
      <c r="C182" s="20" t="s">
        <v>151</v>
      </c>
      <c r="D182" s="21" t="s">
        <v>186</v>
      </c>
      <c r="E182" s="22">
        <v>2.1</v>
      </c>
      <c r="F182" s="23">
        <f t="shared" si="5"/>
        <v>7350</v>
      </c>
      <c r="G182" s="5"/>
      <c r="H182" s="5"/>
      <c r="I182" s="5"/>
      <c r="J182" s="5"/>
      <c r="K182" s="5"/>
      <c r="L182" s="5"/>
      <c r="M182" s="5"/>
      <c r="N182" s="5"/>
    </row>
    <row r="183" spans="1:14">
      <c r="A183" s="18">
        <v>170</v>
      </c>
      <c r="B183" s="19">
        <v>5000</v>
      </c>
      <c r="C183" s="20" t="s">
        <v>151</v>
      </c>
      <c r="D183" s="21" t="s">
        <v>187</v>
      </c>
      <c r="E183" s="22">
        <v>1.6</v>
      </c>
      <c r="F183" s="23">
        <f t="shared" si="5"/>
        <v>8000</v>
      </c>
      <c r="G183" s="5"/>
      <c r="H183" s="5"/>
      <c r="I183" s="5"/>
      <c r="J183" s="5"/>
      <c r="K183" s="5"/>
      <c r="L183" s="5"/>
      <c r="M183" s="5"/>
      <c r="N183" s="5"/>
    </row>
    <row r="184" spans="1:14">
      <c r="A184" s="18">
        <v>171</v>
      </c>
      <c r="B184" s="27">
        <v>500</v>
      </c>
      <c r="C184" s="20" t="s">
        <v>151</v>
      </c>
      <c r="D184" s="21" t="s">
        <v>188</v>
      </c>
      <c r="E184" s="22">
        <v>1.56</v>
      </c>
      <c r="F184" s="23">
        <f t="shared" si="5"/>
        <v>780</v>
      </c>
      <c r="G184" s="5"/>
      <c r="H184" s="5"/>
      <c r="I184" s="5"/>
      <c r="J184" s="5"/>
      <c r="K184" s="5"/>
      <c r="L184" s="5"/>
      <c r="M184" s="5"/>
      <c r="N184" s="5"/>
    </row>
    <row r="185" ht="30" spans="1:14">
      <c r="A185" s="18">
        <v>172</v>
      </c>
      <c r="B185" s="19">
        <v>5000</v>
      </c>
      <c r="C185" s="20" t="s">
        <v>151</v>
      </c>
      <c r="D185" s="21" t="s">
        <v>189</v>
      </c>
      <c r="E185" s="22">
        <v>1.5</v>
      </c>
      <c r="F185" s="23">
        <f t="shared" si="5"/>
        <v>7500</v>
      </c>
      <c r="G185" s="5"/>
      <c r="H185" s="5"/>
      <c r="I185" s="5"/>
      <c r="J185" s="5"/>
      <c r="K185" s="5"/>
      <c r="L185" s="5"/>
      <c r="M185" s="5"/>
      <c r="N185" s="5"/>
    </row>
    <row r="186" ht="30" spans="1:14">
      <c r="A186" s="18">
        <v>173</v>
      </c>
      <c r="B186" s="19">
        <v>5000</v>
      </c>
      <c r="C186" s="20" t="s">
        <v>151</v>
      </c>
      <c r="D186" s="21" t="s">
        <v>190</v>
      </c>
      <c r="E186" s="22">
        <v>1.38</v>
      </c>
      <c r="F186" s="23">
        <f t="shared" si="5"/>
        <v>6900</v>
      </c>
      <c r="G186" s="5"/>
      <c r="H186" s="5"/>
      <c r="I186" s="5"/>
      <c r="J186" s="5"/>
      <c r="K186" s="5"/>
      <c r="L186" s="5"/>
      <c r="M186" s="5"/>
      <c r="N186" s="5"/>
    </row>
    <row r="187" spans="1:14">
      <c r="A187" s="18">
        <v>174</v>
      </c>
      <c r="B187" s="27">
        <v>1620</v>
      </c>
      <c r="C187" s="20" t="s">
        <v>191</v>
      </c>
      <c r="D187" s="21" t="s">
        <v>192</v>
      </c>
      <c r="E187" s="22">
        <v>2.62</v>
      </c>
      <c r="F187" s="23">
        <f t="shared" si="5"/>
        <v>4244.4</v>
      </c>
      <c r="G187" s="5"/>
      <c r="H187" s="5"/>
      <c r="I187" s="5"/>
      <c r="J187" s="5"/>
      <c r="K187" s="5"/>
      <c r="L187" s="5"/>
      <c r="M187" s="5"/>
      <c r="N187" s="5"/>
    </row>
    <row r="188" spans="1:14">
      <c r="A188" s="18">
        <v>175</v>
      </c>
      <c r="B188" s="19">
        <v>2430</v>
      </c>
      <c r="C188" s="20" t="s">
        <v>151</v>
      </c>
      <c r="D188" s="21" t="s">
        <v>193</v>
      </c>
      <c r="E188" s="22">
        <v>2.72</v>
      </c>
      <c r="F188" s="23">
        <f t="shared" si="5"/>
        <v>6609.6</v>
      </c>
      <c r="G188" s="5"/>
      <c r="H188" s="5"/>
      <c r="I188" s="5"/>
      <c r="J188" s="5"/>
      <c r="K188" s="5"/>
      <c r="L188" s="5"/>
      <c r="M188" s="5"/>
      <c r="N188" s="5"/>
    </row>
    <row r="189" spans="1:14">
      <c r="A189" s="18">
        <v>176</v>
      </c>
      <c r="B189" s="27">
        <v>2000</v>
      </c>
      <c r="C189" s="20" t="s">
        <v>151</v>
      </c>
      <c r="D189" s="21" t="s">
        <v>194</v>
      </c>
      <c r="E189" s="22">
        <v>1.11</v>
      </c>
      <c r="F189" s="23">
        <f t="shared" si="5"/>
        <v>2220</v>
      </c>
      <c r="G189" s="5"/>
      <c r="H189" s="5"/>
      <c r="I189" s="5"/>
      <c r="J189" s="5"/>
      <c r="K189" s="5"/>
      <c r="L189" s="5"/>
      <c r="M189" s="5"/>
      <c r="N189" s="5"/>
    </row>
    <row r="190" spans="1:14">
      <c r="A190" s="18">
        <v>177</v>
      </c>
      <c r="B190" s="27">
        <v>2000</v>
      </c>
      <c r="C190" s="20" t="s">
        <v>151</v>
      </c>
      <c r="D190" s="21" t="s">
        <v>195</v>
      </c>
      <c r="E190" s="22">
        <v>1.04</v>
      </c>
      <c r="F190" s="23">
        <f t="shared" si="5"/>
        <v>2080</v>
      </c>
      <c r="G190" s="5"/>
      <c r="H190" s="5"/>
      <c r="I190" s="5"/>
      <c r="J190" s="5"/>
      <c r="K190" s="5"/>
      <c r="L190" s="5"/>
      <c r="M190" s="5"/>
      <c r="N190" s="5"/>
    </row>
    <row r="191" spans="1:14">
      <c r="A191" s="18">
        <v>178</v>
      </c>
      <c r="B191" s="27">
        <v>1134</v>
      </c>
      <c r="C191" s="20" t="s">
        <v>10</v>
      </c>
      <c r="D191" s="21" t="s">
        <v>196</v>
      </c>
      <c r="E191" s="22">
        <v>7.2</v>
      </c>
      <c r="F191" s="23">
        <f t="shared" si="5"/>
        <v>8164.8</v>
      </c>
      <c r="G191" s="5"/>
      <c r="H191" s="5"/>
      <c r="I191" s="5"/>
      <c r="J191" s="5"/>
      <c r="K191" s="5"/>
      <c r="L191" s="5"/>
      <c r="M191" s="5"/>
      <c r="N191" s="5"/>
    </row>
    <row r="192" spans="1:14">
      <c r="A192" s="18">
        <v>179</v>
      </c>
      <c r="B192" s="27">
        <v>1134</v>
      </c>
      <c r="C192" s="20" t="s">
        <v>151</v>
      </c>
      <c r="D192" s="21" t="s">
        <v>197</v>
      </c>
      <c r="E192" s="22">
        <v>9.7</v>
      </c>
      <c r="F192" s="23">
        <f t="shared" si="5"/>
        <v>10999.8</v>
      </c>
      <c r="G192" s="5"/>
      <c r="H192" s="5"/>
      <c r="I192" s="5"/>
      <c r="J192" s="5"/>
      <c r="K192" s="5"/>
      <c r="L192" s="5"/>
      <c r="M192" s="5"/>
      <c r="N192" s="5"/>
    </row>
    <row r="193" ht="30" spans="1:14">
      <c r="A193" s="18">
        <v>180</v>
      </c>
      <c r="B193" s="27">
        <v>100</v>
      </c>
      <c r="C193" s="20" t="s">
        <v>151</v>
      </c>
      <c r="D193" s="21" t="s">
        <v>198</v>
      </c>
      <c r="E193" s="22">
        <v>41.18</v>
      </c>
      <c r="F193" s="23">
        <f t="shared" si="5"/>
        <v>4118</v>
      </c>
      <c r="G193" s="5"/>
      <c r="H193" s="5"/>
      <c r="I193" s="5"/>
      <c r="J193" s="5"/>
      <c r="K193" s="5"/>
      <c r="L193" s="5"/>
      <c r="M193" s="5"/>
      <c r="N193" s="5"/>
    </row>
    <row r="194" spans="1:14">
      <c r="A194" s="18">
        <v>181</v>
      </c>
      <c r="B194" s="27">
        <v>1000</v>
      </c>
      <c r="C194" s="20" t="s">
        <v>151</v>
      </c>
      <c r="D194" s="21" t="s">
        <v>199</v>
      </c>
      <c r="E194" s="22">
        <v>8.4</v>
      </c>
      <c r="F194" s="23">
        <f t="shared" si="5"/>
        <v>8400</v>
      </c>
      <c r="G194" s="5"/>
      <c r="H194" s="5"/>
      <c r="I194" s="5"/>
      <c r="J194" s="5"/>
      <c r="K194" s="5"/>
      <c r="L194" s="5"/>
      <c r="M194" s="5"/>
      <c r="N194" s="5"/>
    </row>
    <row r="195" spans="1:14">
      <c r="A195" s="18">
        <v>182</v>
      </c>
      <c r="B195" s="27">
        <v>270</v>
      </c>
      <c r="C195" s="20" t="s">
        <v>151</v>
      </c>
      <c r="D195" s="21" t="s">
        <v>200</v>
      </c>
      <c r="E195" s="22">
        <v>3.92</v>
      </c>
      <c r="F195" s="23">
        <f t="shared" si="5"/>
        <v>1058.4</v>
      </c>
      <c r="G195" s="5"/>
      <c r="H195" s="5"/>
      <c r="I195" s="5"/>
      <c r="J195" s="5"/>
      <c r="K195" s="5"/>
      <c r="L195" s="5"/>
      <c r="M195" s="5"/>
      <c r="N195" s="5"/>
    </row>
    <row r="196" spans="1:14">
      <c r="A196" s="18">
        <v>183</v>
      </c>
      <c r="B196" s="27">
        <v>810</v>
      </c>
      <c r="C196" s="20" t="s">
        <v>151</v>
      </c>
      <c r="D196" s="21" t="s">
        <v>201</v>
      </c>
      <c r="E196" s="22">
        <v>14.54</v>
      </c>
      <c r="F196" s="23">
        <f t="shared" si="5"/>
        <v>11777.4</v>
      </c>
      <c r="G196" s="5"/>
      <c r="H196" s="5"/>
      <c r="I196" s="5"/>
      <c r="J196" s="5"/>
      <c r="K196" s="5"/>
      <c r="L196" s="5"/>
      <c r="M196" s="5"/>
      <c r="N196" s="5"/>
    </row>
    <row r="197" spans="1:14">
      <c r="A197" s="18">
        <v>184</v>
      </c>
      <c r="B197" s="27">
        <v>486</v>
      </c>
      <c r="C197" s="20" t="s">
        <v>151</v>
      </c>
      <c r="D197" s="21" t="s">
        <v>202</v>
      </c>
      <c r="E197" s="22">
        <v>5.7</v>
      </c>
      <c r="F197" s="23">
        <f t="shared" si="5"/>
        <v>2770.2</v>
      </c>
      <c r="G197" s="5"/>
      <c r="H197" s="5"/>
      <c r="I197" s="5"/>
      <c r="J197" s="5"/>
      <c r="K197" s="5"/>
      <c r="L197" s="5"/>
      <c r="M197" s="5"/>
      <c r="N197" s="5"/>
    </row>
    <row r="198" spans="1:14">
      <c r="A198" s="18">
        <v>185</v>
      </c>
      <c r="B198" s="27">
        <v>1620</v>
      </c>
      <c r="C198" s="20" t="s">
        <v>151</v>
      </c>
      <c r="D198" s="21" t="s">
        <v>203</v>
      </c>
      <c r="E198" s="22">
        <v>6.84</v>
      </c>
      <c r="F198" s="23">
        <f t="shared" si="5"/>
        <v>11080.8</v>
      </c>
      <c r="G198" s="5"/>
      <c r="H198" s="5"/>
      <c r="I198" s="5"/>
      <c r="J198" s="5"/>
      <c r="K198" s="5"/>
      <c r="L198" s="5"/>
      <c r="M198" s="5"/>
      <c r="N198" s="5"/>
    </row>
    <row r="199" ht="75" spans="1:14">
      <c r="A199" s="18">
        <v>186</v>
      </c>
      <c r="B199" s="19">
        <v>3500</v>
      </c>
      <c r="C199" s="20" t="s">
        <v>204</v>
      </c>
      <c r="D199" s="21" t="s">
        <v>205</v>
      </c>
      <c r="E199" s="22">
        <v>7</v>
      </c>
      <c r="F199" s="23">
        <f t="shared" si="5"/>
        <v>24500</v>
      </c>
      <c r="G199" s="5"/>
      <c r="H199" s="5"/>
      <c r="I199" s="5"/>
      <c r="J199" s="5"/>
      <c r="K199" s="5"/>
      <c r="L199" s="5"/>
      <c r="M199" s="5"/>
      <c r="N199" s="5"/>
    </row>
    <row r="200" ht="75" spans="1:14">
      <c r="A200" s="18">
        <v>187</v>
      </c>
      <c r="B200" s="19">
        <v>3500</v>
      </c>
      <c r="C200" s="20" t="s">
        <v>204</v>
      </c>
      <c r="D200" s="21" t="s">
        <v>206</v>
      </c>
      <c r="E200" s="22">
        <v>9.02</v>
      </c>
      <c r="F200" s="23">
        <f t="shared" si="5"/>
        <v>31570</v>
      </c>
      <c r="G200" s="5"/>
      <c r="H200" s="5"/>
      <c r="I200" s="5"/>
      <c r="J200" s="5"/>
      <c r="K200" s="5"/>
      <c r="L200" s="5"/>
      <c r="M200" s="5"/>
      <c r="N200" s="5"/>
    </row>
    <row r="201" ht="75" spans="1:14">
      <c r="A201" s="18">
        <v>188</v>
      </c>
      <c r="B201" s="19">
        <v>4000</v>
      </c>
      <c r="C201" s="20" t="s">
        <v>204</v>
      </c>
      <c r="D201" s="21" t="s">
        <v>207</v>
      </c>
      <c r="E201" s="22">
        <v>10.52</v>
      </c>
      <c r="F201" s="23">
        <f t="shared" si="5"/>
        <v>42080</v>
      </c>
      <c r="G201" s="5"/>
      <c r="H201" s="5"/>
      <c r="I201" s="5"/>
      <c r="J201" s="5"/>
      <c r="K201" s="5"/>
      <c r="L201" s="5"/>
      <c r="M201" s="5"/>
      <c r="N201" s="5"/>
    </row>
    <row r="202" ht="45" spans="1:14">
      <c r="A202" s="18">
        <v>189</v>
      </c>
      <c r="B202" s="19">
        <v>2500</v>
      </c>
      <c r="C202" s="20" t="s">
        <v>204</v>
      </c>
      <c r="D202" s="21" t="s">
        <v>208</v>
      </c>
      <c r="E202" s="22">
        <v>12.82</v>
      </c>
      <c r="F202" s="23">
        <f t="shared" si="5"/>
        <v>32050</v>
      </c>
      <c r="G202" s="5"/>
      <c r="H202" s="5"/>
      <c r="I202" s="5"/>
      <c r="J202" s="5"/>
      <c r="K202" s="5"/>
      <c r="L202" s="5"/>
      <c r="M202" s="5"/>
      <c r="N202" s="5"/>
    </row>
    <row r="203" ht="45" spans="1:14">
      <c r="A203" s="18">
        <v>190</v>
      </c>
      <c r="B203" s="27">
        <v>1500</v>
      </c>
      <c r="C203" s="20" t="s">
        <v>204</v>
      </c>
      <c r="D203" s="21" t="s">
        <v>209</v>
      </c>
      <c r="E203" s="22">
        <v>15.28</v>
      </c>
      <c r="F203" s="23">
        <f t="shared" si="5"/>
        <v>22920</v>
      </c>
      <c r="G203" s="5"/>
      <c r="H203" s="5"/>
      <c r="I203" s="5"/>
      <c r="J203" s="5"/>
      <c r="K203" s="5"/>
      <c r="L203" s="5"/>
      <c r="M203" s="5"/>
      <c r="N203" s="5"/>
    </row>
    <row r="204" spans="1:14">
      <c r="A204" s="18">
        <v>191</v>
      </c>
      <c r="B204" s="27">
        <v>810</v>
      </c>
      <c r="C204" s="20" t="s">
        <v>151</v>
      </c>
      <c r="D204" s="21" t="s">
        <v>210</v>
      </c>
      <c r="E204" s="22">
        <v>2.04</v>
      </c>
      <c r="F204" s="23">
        <f t="shared" si="5"/>
        <v>1652.4</v>
      </c>
      <c r="G204" s="5"/>
      <c r="H204" s="5"/>
      <c r="I204" s="5"/>
      <c r="J204" s="5"/>
      <c r="K204" s="5"/>
      <c r="L204" s="5"/>
      <c r="M204" s="5"/>
      <c r="N204" s="5"/>
    </row>
    <row r="205" spans="1:14">
      <c r="A205" s="18">
        <v>192</v>
      </c>
      <c r="B205" s="27">
        <v>810</v>
      </c>
      <c r="C205" s="20" t="s">
        <v>151</v>
      </c>
      <c r="D205" s="21" t="s">
        <v>211</v>
      </c>
      <c r="E205" s="22">
        <v>11.78</v>
      </c>
      <c r="F205" s="23">
        <f t="shared" si="5"/>
        <v>9541.8</v>
      </c>
      <c r="G205" s="5"/>
      <c r="H205" s="5"/>
      <c r="I205" s="5"/>
      <c r="J205" s="5"/>
      <c r="K205" s="5"/>
      <c r="L205" s="5"/>
      <c r="M205" s="5"/>
      <c r="N205" s="5"/>
    </row>
    <row r="206" spans="1:14">
      <c r="A206" s="18">
        <v>193</v>
      </c>
      <c r="B206" s="27">
        <v>100</v>
      </c>
      <c r="C206" s="20" t="s">
        <v>151</v>
      </c>
      <c r="D206" s="21" t="s">
        <v>212</v>
      </c>
      <c r="E206" s="22">
        <v>15.22</v>
      </c>
      <c r="F206" s="23">
        <f t="shared" si="5"/>
        <v>1522</v>
      </c>
      <c r="G206" s="5"/>
      <c r="H206" s="5"/>
      <c r="I206" s="5"/>
      <c r="J206" s="5"/>
      <c r="K206" s="5"/>
      <c r="L206" s="5"/>
      <c r="M206" s="5"/>
      <c r="N206" s="5"/>
    </row>
    <row r="207" spans="1:14">
      <c r="A207" s="18">
        <v>194</v>
      </c>
      <c r="B207" s="27">
        <v>100</v>
      </c>
      <c r="C207" s="20" t="s">
        <v>151</v>
      </c>
      <c r="D207" s="21" t="s">
        <v>213</v>
      </c>
      <c r="E207" s="22">
        <v>20.16</v>
      </c>
      <c r="F207" s="23">
        <f t="shared" si="5"/>
        <v>2016</v>
      </c>
      <c r="G207" s="5"/>
      <c r="H207" s="5"/>
      <c r="I207" s="5"/>
      <c r="J207" s="5"/>
      <c r="K207" s="5"/>
      <c r="L207" s="5"/>
      <c r="M207" s="5"/>
      <c r="N207" s="5"/>
    </row>
    <row r="208" ht="45" spans="1:14">
      <c r="A208" s="18">
        <v>195</v>
      </c>
      <c r="B208" s="27">
        <v>3240</v>
      </c>
      <c r="C208" s="20" t="s">
        <v>151</v>
      </c>
      <c r="D208" s="21" t="s">
        <v>214</v>
      </c>
      <c r="E208" s="22">
        <v>1.42</v>
      </c>
      <c r="F208" s="23">
        <f t="shared" si="5"/>
        <v>4600.8</v>
      </c>
      <c r="G208" s="5"/>
      <c r="H208" s="5"/>
      <c r="I208" s="5"/>
      <c r="J208" s="5"/>
      <c r="K208" s="5"/>
      <c r="L208" s="5"/>
      <c r="M208" s="5"/>
      <c r="N208" s="5"/>
    </row>
    <row r="209" ht="30" spans="1:14">
      <c r="A209" s="18">
        <v>196</v>
      </c>
      <c r="B209" s="27">
        <v>540</v>
      </c>
      <c r="C209" s="20" t="s">
        <v>151</v>
      </c>
      <c r="D209" s="21" t="s">
        <v>215</v>
      </c>
      <c r="E209" s="22">
        <v>4.32</v>
      </c>
      <c r="F209" s="23">
        <f t="shared" si="5"/>
        <v>2332.8</v>
      </c>
      <c r="G209" s="5"/>
      <c r="H209" s="5"/>
      <c r="I209" s="5"/>
      <c r="J209" s="5"/>
      <c r="K209" s="5"/>
      <c r="L209" s="5"/>
      <c r="M209" s="5"/>
      <c r="N209" s="5"/>
    </row>
    <row r="210" ht="18.75" spans="1:14">
      <c r="A210" s="24" t="s">
        <v>126</v>
      </c>
      <c r="B210" s="24"/>
      <c r="C210" s="24"/>
      <c r="D210" s="24"/>
      <c r="E210" s="24"/>
      <c r="F210" s="25">
        <f>SUBTOTAL(9,F165:F209)</f>
        <v>401535.7</v>
      </c>
      <c r="G210" s="5"/>
      <c r="H210" s="5"/>
      <c r="I210" s="5"/>
      <c r="J210" s="5"/>
      <c r="K210" s="5"/>
      <c r="L210" s="5"/>
      <c r="M210" s="5"/>
      <c r="N210" s="5"/>
    </row>
    <row r="211" spans="1:14">
      <c r="A211" s="28"/>
      <c r="B211" s="29"/>
      <c r="C211" s="29"/>
      <c r="D211" s="29"/>
      <c r="E211" s="29"/>
      <c r="F211" s="29"/>
      <c r="G211" s="5"/>
      <c r="H211" s="5"/>
      <c r="I211" s="5"/>
      <c r="J211" s="5"/>
      <c r="K211" s="5"/>
      <c r="L211" s="5"/>
      <c r="M211" s="5"/>
      <c r="N211" s="5"/>
    </row>
    <row r="212" spans="1:14">
      <c r="A212" s="13" t="s">
        <v>216</v>
      </c>
      <c r="B212" s="13"/>
      <c r="C212" s="13"/>
      <c r="D212" s="13"/>
      <c r="E212" s="13"/>
      <c r="F212" s="13"/>
      <c r="G212" s="5"/>
      <c r="H212" s="5"/>
      <c r="I212" s="5"/>
      <c r="J212" s="5"/>
      <c r="K212" s="5"/>
      <c r="L212" s="5"/>
      <c r="M212" s="5"/>
      <c r="N212" s="5"/>
    </row>
    <row r="213" spans="1:14">
      <c r="A213" s="13" t="s">
        <v>2</v>
      </c>
      <c r="B213" s="13" t="s">
        <v>3</v>
      </c>
      <c r="C213" s="14" t="s">
        <v>4</v>
      </c>
      <c r="D213" s="15" t="s">
        <v>5</v>
      </c>
      <c r="E213" s="16" t="s">
        <v>6</v>
      </c>
      <c r="F213" s="17" t="s">
        <v>7</v>
      </c>
      <c r="G213" s="5"/>
      <c r="H213" s="5"/>
      <c r="I213" s="5"/>
      <c r="J213" s="5"/>
      <c r="K213" s="5"/>
      <c r="L213" s="5"/>
      <c r="M213" s="5"/>
      <c r="N213" s="5"/>
    </row>
    <row r="214" ht="45" spans="1:14">
      <c r="A214" s="18">
        <v>197</v>
      </c>
      <c r="B214" s="19">
        <v>500</v>
      </c>
      <c r="C214" s="20" t="s">
        <v>217</v>
      </c>
      <c r="D214" s="21" t="s">
        <v>218</v>
      </c>
      <c r="E214" s="22">
        <v>10</v>
      </c>
      <c r="F214" s="23">
        <f t="shared" ref="F214:F245" si="6">E214*B214</f>
        <v>5000</v>
      </c>
      <c r="G214" s="5"/>
      <c r="H214" s="5"/>
      <c r="I214" s="5"/>
      <c r="J214" s="5"/>
      <c r="K214" s="5"/>
      <c r="L214" s="5"/>
      <c r="M214" s="5"/>
      <c r="N214" s="5"/>
    </row>
    <row r="215" ht="30" spans="1:14">
      <c r="A215" s="18">
        <v>198</v>
      </c>
      <c r="B215" s="27">
        <v>96</v>
      </c>
      <c r="C215" s="20" t="s">
        <v>219</v>
      </c>
      <c r="D215" s="21" t="s">
        <v>220</v>
      </c>
      <c r="E215" s="22">
        <v>11.26</v>
      </c>
      <c r="F215" s="23">
        <f t="shared" si="6"/>
        <v>1080.96</v>
      </c>
      <c r="G215" s="5"/>
      <c r="H215" s="5"/>
      <c r="I215" s="5"/>
      <c r="J215" s="5"/>
      <c r="K215" s="5"/>
      <c r="L215" s="5"/>
      <c r="M215" s="5"/>
      <c r="N215" s="5"/>
    </row>
    <row r="216" ht="30" spans="1:14">
      <c r="A216" s="18">
        <v>199</v>
      </c>
      <c r="B216" s="19">
        <v>10000</v>
      </c>
      <c r="C216" s="20" t="s">
        <v>217</v>
      </c>
      <c r="D216" s="21" t="s">
        <v>221</v>
      </c>
      <c r="E216" s="22">
        <v>0.78</v>
      </c>
      <c r="F216" s="23">
        <f t="shared" si="6"/>
        <v>7800</v>
      </c>
      <c r="G216" s="5"/>
      <c r="H216" s="5"/>
      <c r="I216" s="5"/>
      <c r="J216" s="5"/>
      <c r="K216" s="5"/>
      <c r="L216" s="5"/>
      <c r="M216" s="5"/>
      <c r="N216" s="5"/>
    </row>
    <row r="217" ht="90" spans="1:14">
      <c r="A217" s="18">
        <v>200</v>
      </c>
      <c r="B217" s="19">
        <v>500</v>
      </c>
      <c r="C217" s="20" t="s">
        <v>222</v>
      </c>
      <c r="D217" s="21" t="s">
        <v>223</v>
      </c>
      <c r="E217" s="22">
        <v>11.2</v>
      </c>
      <c r="F217" s="23">
        <f t="shared" si="6"/>
        <v>5600</v>
      </c>
      <c r="G217" s="5"/>
      <c r="H217" s="5"/>
      <c r="I217" s="5"/>
      <c r="J217" s="5"/>
      <c r="K217" s="5"/>
      <c r="L217" s="5"/>
      <c r="M217" s="5"/>
      <c r="N217" s="5"/>
    </row>
    <row r="218" ht="90" spans="1:14">
      <c r="A218" s="18">
        <v>201</v>
      </c>
      <c r="B218" s="19">
        <v>400</v>
      </c>
      <c r="C218" s="20" t="s">
        <v>222</v>
      </c>
      <c r="D218" s="21" t="s">
        <v>224</v>
      </c>
      <c r="E218" s="22">
        <v>11.2</v>
      </c>
      <c r="F218" s="23">
        <f t="shared" si="6"/>
        <v>4480</v>
      </c>
      <c r="G218" s="5"/>
      <c r="H218" s="5"/>
      <c r="I218" s="5"/>
      <c r="J218" s="5"/>
      <c r="K218" s="5"/>
      <c r="L218" s="5"/>
      <c r="M218" s="5"/>
      <c r="N218" s="5"/>
    </row>
    <row r="219" ht="90" spans="1:14">
      <c r="A219" s="18">
        <v>202</v>
      </c>
      <c r="B219" s="19">
        <v>350</v>
      </c>
      <c r="C219" s="20" t="s">
        <v>222</v>
      </c>
      <c r="D219" s="21" t="s">
        <v>225</v>
      </c>
      <c r="E219" s="22">
        <v>11.2</v>
      </c>
      <c r="F219" s="23">
        <f t="shared" si="6"/>
        <v>3920</v>
      </c>
      <c r="G219" s="5"/>
      <c r="H219" s="5"/>
      <c r="I219" s="5"/>
      <c r="J219" s="5"/>
      <c r="K219" s="5"/>
      <c r="L219" s="5"/>
      <c r="M219" s="5"/>
      <c r="N219" s="5"/>
    </row>
    <row r="220" ht="90" spans="1:14">
      <c r="A220" s="18">
        <v>203</v>
      </c>
      <c r="B220" s="19">
        <v>800</v>
      </c>
      <c r="C220" s="20" t="s">
        <v>222</v>
      </c>
      <c r="D220" s="21" t="s">
        <v>226</v>
      </c>
      <c r="E220" s="22">
        <v>11.8</v>
      </c>
      <c r="F220" s="23">
        <f t="shared" si="6"/>
        <v>9440</v>
      </c>
      <c r="G220" s="5"/>
      <c r="H220" s="5"/>
      <c r="I220" s="5"/>
      <c r="J220" s="5"/>
      <c r="K220" s="5"/>
      <c r="L220" s="5"/>
      <c r="M220" s="5"/>
      <c r="N220" s="5"/>
    </row>
    <row r="221" ht="90" spans="1:14">
      <c r="A221" s="18">
        <v>204</v>
      </c>
      <c r="B221" s="19">
        <v>250</v>
      </c>
      <c r="C221" s="20" t="s">
        <v>222</v>
      </c>
      <c r="D221" s="21" t="s">
        <v>227</v>
      </c>
      <c r="E221" s="22">
        <v>11.2</v>
      </c>
      <c r="F221" s="23">
        <f t="shared" si="6"/>
        <v>2800</v>
      </c>
      <c r="G221" s="5"/>
      <c r="H221" s="5"/>
      <c r="I221" s="5"/>
      <c r="J221" s="5"/>
      <c r="K221" s="5"/>
      <c r="L221" s="5"/>
      <c r="M221" s="5"/>
      <c r="N221" s="5"/>
    </row>
    <row r="222" ht="30" spans="1:14">
      <c r="A222" s="18">
        <v>205</v>
      </c>
      <c r="B222" s="27">
        <v>560</v>
      </c>
      <c r="C222" s="20" t="s">
        <v>219</v>
      </c>
      <c r="D222" s="21" t="s">
        <v>228</v>
      </c>
      <c r="E222" s="22">
        <v>14.8</v>
      </c>
      <c r="F222" s="23">
        <f t="shared" si="6"/>
        <v>8288</v>
      </c>
      <c r="G222" s="5"/>
      <c r="H222" s="5"/>
      <c r="I222" s="5"/>
      <c r="J222" s="5"/>
      <c r="K222" s="5"/>
      <c r="L222" s="5"/>
      <c r="M222" s="5"/>
      <c r="N222" s="5"/>
    </row>
    <row r="223" ht="30" spans="1:14">
      <c r="A223" s="18">
        <v>206</v>
      </c>
      <c r="B223" s="27">
        <v>300</v>
      </c>
      <c r="C223" s="20" t="s">
        <v>219</v>
      </c>
      <c r="D223" s="21" t="s">
        <v>229</v>
      </c>
      <c r="E223" s="22">
        <v>41.62</v>
      </c>
      <c r="F223" s="23">
        <f t="shared" si="6"/>
        <v>12486</v>
      </c>
      <c r="G223" s="5"/>
      <c r="H223" s="5"/>
      <c r="I223" s="5"/>
      <c r="J223" s="5"/>
      <c r="K223" s="5"/>
      <c r="L223" s="5"/>
      <c r="M223" s="5"/>
      <c r="N223" s="5"/>
    </row>
    <row r="224" ht="30" spans="1:14">
      <c r="A224" s="18">
        <v>207</v>
      </c>
      <c r="B224" s="27">
        <v>500</v>
      </c>
      <c r="C224" s="20" t="s">
        <v>230</v>
      </c>
      <c r="D224" s="21" t="s">
        <v>231</v>
      </c>
      <c r="E224" s="22">
        <v>24.18</v>
      </c>
      <c r="F224" s="23">
        <f t="shared" si="6"/>
        <v>12090</v>
      </c>
      <c r="G224" s="5"/>
      <c r="H224" s="5"/>
      <c r="I224" s="5"/>
      <c r="J224" s="5"/>
      <c r="K224" s="5"/>
      <c r="L224" s="5"/>
      <c r="M224" s="5"/>
      <c r="N224" s="5"/>
    </row>
    <row r="225" ht="75" spans="1:14">
      <c r="A225" s="18">
        <v>208</v>
      </c>
      <c r="B225" s="27">
        <v>10000</v>
      </c>
      <c r="C225" s="20" t="s">
        <v>217</v>
      </c>
      <c r="D225" s="21" t="s">
        <v>232</v>
      </c>
      <c r="E225" s="22">
        <v>0.78</v>
      </c>
      <c r="F225" s="23">
        <f t="shared" si="6"/>
        <v>7800</v>
      </c>
      <c r="G225" s="5"/>
      <c r="H225" s="5"/>
      <c r="I225" s="5"/>
      <c r="J225" s="5"/>
      <c r="K225" s="5"/>
      <c r="L225" s="5"/>
      <c r="M225" s="5"/>
      <c r="N225" s="5"/>
    </row>
    <row r="226" ht="75" spans="1:14">
      <c r="A226" s="18">
        <v>209</v>
      </c>
      <c r="B226" s="27">
        <v>12000</v>
      </c>
      <c r="C226" s="20" t="s">
        <v>217</v>
      </c>
      <c r="D226" s="21" t="s">
        <v>233</v>
      </c>
      <c r="E226" s="22">
        <v>1.14</v>
      </c>
      <c r="F226" s="23">
        <f t="shared" si="6"/>
        <v>13680</v>
      </c>
      <c r="G226" s="5"/>
      <c r="H226" s="5"/>
      <c r="I226" s="5"/>
      <c r="J226" s="5"/>
      <c r="K226" s="5"/>
      <c r="L226" s="5"/>
      <c r="M226" s="5"/>
      <c r="N226" s="5"/>
    </row>
    <row r="227" ht="60" spans="1:14">
      <c r="A227" s="18">
        <v>210</v>
      </c>
      <c r="B227" s="27">
        <v>120</v>
      </c>
      <c r="C227" s="20" t="s">
        <v>222</v>
      </c>
      <c r="D227" s="21" t="s">
        <v>234</v>
      </c>
      <c r="E227" s="22">
        <v>151.8</v>
      </c>
      <c r="F227" s="23">
        <f t="shared" si="6"/>
        <v>18216</v>
      </c>
      <c r="G227" s="5"/>
      <c r="H227" s="5"/>
      <c r="I227" s="5"/>
      <c r="J227" s="5"/>
      <c r="K227" s="5"/>
      <c r="L227" s="5"/>
      <c r="M227" s="5"/>
      <c r="N227" s="5"/>
    </row>
    <row r="228" ht="60" spans="1:14">
      <c r="A228" s="18">
        <v>211</v>
      </c>
      <c r="B228" s="27">
        <v>150</v>
      </c>
      <c r="C228" s="20" t="s">
        <v>222</v>
      </c>
      <c r="D228" s="21" t="s">
        <v>235</v>
      </c>
      <c r="E228" s="22">
        <v>102.18</v>
      </c>
      <c r="F228" s="23">
        <f t="shared" si="6"/>
        <v>15327</v>
      </c>
      <c r="G228" s="5"/>
      <c r="H228" s="5"/>
      <c r="I228" s="5"/>
      <c r="J228" s="5"/>
      <c r="K228" s="5"/>
      <c r="L228" s="5"/>
      <c r="M228" s="5"/>
      <c r="N228" s="5"/>
    </row>
    <row r="229" ht="135" spans="1:14">
      <c r="A229" s="18">
        <v>212</v>
      </c>
      <c r="B229" s="27">
        <v>200</v>
      </c>
      <c r="C229" s="20" t="s">
        <v>236</v>
      </c>
      <c r="D229" s="21" t="s">
        <v>237</v>
      </c>
      <c r="E229" s="22">
        <v>35.26</v>
      </c>
      <c r="F229" s="23">
        <f t="shared" si="6"/>
        <v>7052</v>
      </c>
      <c r="G229" s="5"/>
      <c r="H229" s="5"/>
      <c r="I229" s="5"/>
      <c r="J229" s="5"/>
      <c r="K229" s="5"/>
      <c r="L229" s="5"/>
      <c r="M229" s="5"/>
      <c r="N229" s="5"/>
    </row>
    <row r="230" ht="45" spans="1:14">
      <c r="A230" s="18">
        <v>213</v>
      </c>
      <c r="B230" s="27">
        <v>10</v>
      </c>
      <c r="C230" s="20" t="s">
        <v>217</v>
      </c>
      <c r="D230" s="21" t="s">
        <v>238</v>
      </c>
      <c r="E230" s="22">
        <v>74.69</v>
      </c>
      <c r="F230" s="23">
        <f t="shared" si="6"/>
        <v>746.9</v>
      </c>
      <c r="G230" s="5"/>
      <c r="H230" s="5"/>
      <c r="I230" s="5"/>
      <c r="J230" s="5"/>
      <c r="K230" s="5"/>
      <c r="L230" s="5"/>
      <c r="M230" s="5"/>
      <c r="N230" s="5"/>
    </row>
    <row r="231" ht="165" spans="1:14">
      <c r="A231" s="18">
        <v>214</v>
      </c>
      <c r="B231" s="27">
        <v>500</v>
      </c>
      <c r="C231" s="20" t="s">
        <v>239</v>
      </c>
      <c r="D231" s="21" t="s">
        <v>240</v>
      </c>
      <c r="E231" s="22">
        <v>5.7</v>
      </c>
      <c r="F231" s="23">
        <f t="shared" si="6"/>
        <v>2850</v>
      </c>
      <c r="G231" s="5"/>
      <c r="H231" s="5"/>
      <c r="I231" s="5"/>
      <c r="J231" s="5"/>
      <c r="K231" s="5"/>
      <c r="L231" s="5"/>
      <c r="M231" s="5"/>
      <c r="N231" s="5"/>
    </row>
    <row r="232" ht="60" spans="1:14">
      <c r="A232" s="18">
        <v>215</v>
      </c>
      <c r="B232" s="27">
        <v>300</v>
      </c>
      <c r="C232" s="20" t="s">
        <v>217</v>
      </c>
      <c r="D232" s="21" t="s">
        <v>241</v>
      </c>
      <c r="E232" s="22">
        <v>12.14</v>
      </c>
      <c r="F232" s="23">
        <f t="shared" si="6"/>
        <v>3642</v>
      </c>
      <c r="G232" s="5"/>
      <c r="H232" s="5"/>
      <c r="I232" s="5"/>
      <c r="J232" s="5"/>
      <c r="K232" s="5"/>
      <c r="L232" s="5"/>
      <c r="M232" s="5"/>
      <c r="N232" s="5"/>
    </row>
    <row r="233" ht="105" spans="1:14">
      <c r="A233" s="18">
        <v>216</v>
      </c>
      <c r="B233" s="27">
        <v>750</v>
      </c>
      <c r="C233" s="20" t="s">
        <v>217</v>
      </c>
      <c r="D233" s="21" t="s">
        <v>242</v>
      </c>
      <c r="E233" s="22">
        <v>2.08</v>
      </c>
      <c r="F233" s="23">
        <f t="shared" si="6"/>
        <v>1560</v>
      </c>
      <c r="G233" s="5"/>
      <c r="H233" s="5"/>
      <c r="I233" s="30"/>
      <c r="J233" s="5"/>
      <c r="K233" s="5"/>
      <c r="L233" s="5"/>
      <c r="M233" s="5"/>
      <c r="N233" s="5"/>
    </row>
    <row r="234" ht="75" spans="1:14">
      <c r="A234" s="18">
        <v>217</v>
      </c>
      <c r="B234" s="27">
        <v>400</v>
      </c>
      <c r="C234" s="20" t="s">
        <v>217</v>
      </c>
      <c r="D234" s="21" t="s">
        <v>243</v>
      </c>
      <c r="E234" s="22">
        <v>16.09</v>
      </c>
      <c r="F234" s="23">
        <f t="shared" si="6"/>
        <v>6436</v>
      </c>
      <c r="G234" s="5"/>
      <c r="H234" s="5"/>
      <c r="I234" s="5"/>
      <c r="J234" s="5"/>
      <c r="K234" s="5"/>
      <c r="L234" s="5"/>
      <c r="M234" s="5"/>
      <c r="N234" s="5"/>
    </row>
    <row r="235" ht="75" spans="1:14">
      <c r="A235" s="18">
        <v>218</v>
      </c>
      <c r="B235" s="27">
        <v>400</v>
      </c>
      <c r="C235" s="20" t="s">
        <v>217</v>
      </c>
      <c r="D235" s="21" t="s">
        <v>244</v>
      </c>
      <c r="E235" s="22">
        <v>14.7</v>
      </c>
      <c r="F235" s="23">
        <f t="shared" si="6"/>
        <v>5880</v>
      </c>
      <c r="G235" s="5"/>
      <c r="H235" s="5"/>
      <c r="I235" s="5"/>
      <c r="J235" s="5"/>
      <c r="K235" s="5"/>
      <c r="L235" s="5"/>
      <c r="M235" s="5"/>
      <c r="N235" s="5"/>
    </row>
    <row r="236" ht="165" spans="1:14">
      <c r="A236" s="18">
        <v>219</v>
      </c>
      <c r="B236" s="27">
        <v>500</v>
      </c>
      <c r="C236" s="20" t="s">
        <v>217</v>
      </c>
      <c r="D236" s="21" t="s">
        <v>245</v>
      </c>
      <c r="E236" s="22">
        <v>1.96</v>
      </c>
      <c r="F236" s="23">
        <f t="shared" si="6"/>
        <v>980</v>
      </c>
      <c r="G236" s="5"/>
      <c r="H236" s="5"/>
      <c r="I236" s="5"/>
      <c r="J236" s="5"/>
      <c r="K236" s="5"/>
      <c r="L236" s="5"/>
      <c r="M236" s="5"/>
      <c r="N236" s="5"/>
    </row>
    <row r="237" ht="135" spans="1:14">
      <c r="A237" s="18">
        <v>220</v>
      </c>
      <c r="B237" s="19">
        <v>20000</v>
      </c>
      <c r="C237" s="20" t="s">
        <v>246</v>
      </c>
      <c r="D237" s="21" t="s">
        <v>247</v>
      </c>
      <c r="E237" s="22">
        <v>1.3</v>
      </c>
      <c r="F237" s="23">
        <f t="shared" si="6"/>
        <v>26000</v>
      </c>
      <c r="G237" s="5"/>
      <c r="H237" s="5"/>
      <c r="I237" s="5"/>
      <c r="J237" s="5"/>
      <c r="K237" s="5"/>
      <c r="L237" s="5"/>
      <c r="M237" s="5"/>
      <c r="N237" s="5"/>
    </row>
    <row r="238" ht="165" spans="1:14">
      <c r="A238" s="18">
        <v>221</v>
      </c>
      <c r="B238" s="19">
        <v>7500</v>
      </c>
      <c r="C238" s="20" t="s">
        <v>217</v>
      </c>
      <c r="D238" s="21" t="s">
        <v>248</v>
      </c>
      <c r="E238" s="22">
        <v>1.66</v>
      </c>
      <c r="F238" s="23">
        <f t="shared" si="6"/>
        <v>12450</v>
      </c>
      <c r="G238" s="5"/>
      <c r="H238" s="5"/>
      <c r="I238" s="5"/>
      <c r="J238" s="5"/>
      <c r="K238" s="5"/>
      <c r="L238" s="5"/>
      <c r="M238" s="5"/>
      <c r="N238" s="5"/>
    </row>
    <row r="239" ht="75" spans="1:14">
      <c r="A239" s="18">
        <v>222</v>
      </c>
      <c r="B239" s="19">
        <v>750</v>
      </c>
      <c r="C239" s="20" t="s">
        <v>217</v>
      </c>
      <c r="D239" s="21" t="s">
        <v>249</v>
      </c>
      <c r="E239" s="22">
        <v>1.1</v>
      </c>
      <c r="F239" s="23">
        <f t="shared" si="6"/>
        <v>825</v>
      </c>
      <c r="G239" s="5"/>
      <c r="H239" s="5"/>
      <c r="I239" s="5"/>
      <c r="J239" s="5"/>
      <c r="K239" s="5"/>
      <c r="L239" s="5"/>
      <c r="M239" s="5"/>
      <c r="N239" s="5"/>
    </row>
    <row r="240" ht="45" spans="1:14">
      <c r="A240" s="18">
        <v>223</v>
      </c>
      <c r="B240" s="27">
        <v>750</v>
      </c>
      <c r="C240" s="20" t="s">
        <v>217</v>
      </c>
      <c r="D240" s="21" t="s">
        <v>250</v>
      </c>
      <c r="E240" s="22">
        <v>23.8</v>
      </c>
      <c r="F240" s="23">
        <f t="shared" si="6"/>
        <v>17850</v>
      </c>
      <c r="G240" s="5"/>
      <c r="H240" s="5"/>
      <c r="I240" s="5"/>
      <c r="J240" s="5"/>
      <c r="K240" s="5"/>
      <c r="L240" s="5"/>
      <c r="M240" s="5"/>
      <c r="N240" s="5"/>
    </row>
    <row r="241" ht="75" spans="1:14">
      <c r="A241" s="18">
        <v>224</v>
      </c>
      <c r="B241" s="27">
        <v>1000</v>
      </c>
      <c r="C241" s="20" t="s">
        <v>217</v>
      </c>
      <c r="D241" s="21" t="s">
        <v>251</v>
      </c>
      <c r="E241" s="22">
        <v>5.28</v>
      </c>
      <c r="F241" s="23">
        <f t="shared" si="6"/>
        <v>5280</v>
      </c>
      <c r="G241" s="5"/>
      <c r="H241" s="5"/>
      <c r="I241" s="5"/>
      <c r="J241" s="5"/>
      <c r="K241" s="5"/>
      <c r="L241" s="5"/>
      <c r="M241" s="5"/>
      <c r="N241" s="5"/>
    </row>
    <row r="242" ht="45" spans="1:14">
      <c r="A242" s="18">
        <v>225</v>
      </c>
      <c r="B242" s="19">
        <v>150</v>
      </c>
      <c r="C242" s="20" t="s">
        <v>217</v>
      </c>
      <c r="D242" s="21" t="s">
        <v>252</v>
      </c>
      <c r="E242" s="22">
        <v>20.52</v>
      </c>
      <c r="F242" s="23">
        <f t="shared" si="6"/>
        <v>3078</v>
      </c>
      <c r="G242" s="5"/>
      <c r="H242" s="5"/>
      <c r="I242" s="5"/>
      <c r="J242" s="5"/>
      <c r="K242" s="5"/>
      <c r="L242" s="5"/>
      <c r="M242" s="5"/>
      <c r="N242" s="5"/>
    </row>
    <row r="243" ht="75" spans="1:14">
      <c r="A243" s="18">
        <v>226</v>
      </c>
      <c r="B243" s="19">
        <v>500</v>
      </c>
      <c r="C243" s="20" t="s">
        <v>217</v>
      </c>
      <c r="D243" s="21" t="s">
        <v>253</v>
      </c>
      <c r="E243" s="22">
        <v>3.28</v>
      </c>
      <c r="F243" s="23">
        <f t="shared" si="6"/>
        <v>1640</v>
      </c>
      <c r="G243" s="5"/>
      <c r="H243" s="5"/>
      <c r="I243" s="5"/>
      <c r="J243" s="5"/>
      <c r="K243" s="5"/>
      <c r="L243" s="5"/>
      <c r="M243" s="5"/>
      <c r="N243" s="5"/>
    </row>
    <row r="244" ht="75" spans="1:14">
      <c r="A244" s="18">
        <v>227</v>
      </c>
      <c r="B244" s="19">
        <v>500</v>
      </c>
      <c r="C244" s="20" t="s">
        <v>217</v>
      </c>
      <c r="D244" s="21" t="s">
        <v>254</v>
      </c>
      <c r="E244" s="22">
        <v>2.48</v>
      </c>
      <c r="F244" s="23">
        <f t="shared" si="6"/>
        <v>1240</v>
      </c>
      <c r="G244" s="5"/>
      <c r="H244" s="5"/>
      <c r="I244" s="5"/>
      <c r="J244" s="5"/>
      <c r="K244" s="5"/>
      <c r="L244" s="5"/>
      <c r="M244" s="5"/>
      <c r="N244" s="5"/>
    </row>
    <row r="245" ht="75" spans="1:14">
      <c r="A245" s="18">
        <v>228</v>
      </c>
      <c r="B245" s="19">
        <v>500</v>
      </c>
      <c r="C245" s="20" t="s">
        <v>217</v>
      </c>
      <c r="D245" s="21" t="s">
        <v>255</v>
      </c>
      <c r="E245" s="22">
        <v>2.34</v>
      </c>
      <c r="F245" s="23">
        <f t="shared" si="6"/>
        <v>1170</v>
      </c>
      <c r="G245" s="5"/>
      <c r="H245" s="5"/>
      <c r="I245" s="5"/>
      <c r="J245" s="5"/>
      <c r="K245" s="5"/>
      <c r="L245" s="5"/>
      <c r="M245" s="5"/>
      <c r="N245" s="5"/>
    </row>
    <row r="246" ht="60" spans="1:14">
      <c r="A246" s="18">
        <v>229</v>
      </c>
      <c r="B246" s="27">
        <v>15</v>
      </c>
      <c r="C246" s="20" t="s">
        <v>217</v>
      </c>
      <c r="D246" s="21" t="s">
        <v>256</v>
      </c>
      <c r="E246" s="22">
        <v>34.54</v>
      </c>
      <c r="F246" s="23">
        <f t="shared" ref="F246:F279" si="7">E246*B246</f>
        <v>518.1</v>
      </c>
      <c r="G246" s="5"/>
      <c r="H246" s="5"/>
      <c r="I246" s="5"/>
      <c r="J246" s="5"/>
      <c r="K246" s="5"/>
      <c r="L246" s="5"/>
      <c r="M246" s="5"/>
      <c r="N246" s="5"/>
    </row>
    <row r="247" spans="1:14">
      <c r="A247" s="18">
        <v>230</v>
      </c>
      <c r="B247" s="27">
        <v>25</v>
      </c>
      <c r="C247" s="20" t="s">
        <v>257</v>
      </c>
      <c r="D247" s="21" t="s">
        <v>258</v>
      </c>
      <c r="E247" s="22">
        <v>32.88</v>
      </c>
      <c r="F247" s="23">
        <f t="shared" si="7"/>
        <v>822</v>
      </c>
      <c r="G247" s="5"/>
      <c r="H247" s="5"/>
      <c r="I247" s="5"/>
      <c r="J247" s="5"/>
      <c r="K247" s="5"/>
      <c r="L247" s="5"/>
      <c r="M247" s="5"/>
      <c r="N247" s="5"/>
    </row>
    <row r="248" ht="105" spans="1:14">
      <c r="A248" s="18">
        <v>231</v>
      </c>
      <c r="B248" s="27">
        <v>50</v>
      </c>
      <c r="C248" s="20" t="s">
        <v>222</v>
      </c>
      <c r="D248" s="21" t="s">
        <v>259</v>
      </c>
      <c r="E248" s="22">
        <v>81.18</v>
      </c>
      <c r="F248" s="23">
        <f t="shared" si="7"/>
        <v>4059</v>
      </c>
      <c r="G248" s="5"/>
      <c r="H248" s="5"/>
      <c r="I248" s="5"/>
      <c r="J248" s="5"/>
      <c r="K248" s="5"/>
      <c r="L248" s="5"/>
      <c r="M248" s="5"/>
      <c r="N248" s="5"/>
    </row>
    <row r="249" spans="1:14">
      <c r="A249" s="18">
        <v>232</v>
      </c>
      <c r="B249" s="27">
        <v>50</v>
      </c>
      <c r="C249" s="20" t="s">
        <v>222</v>
      </c>
      <c r="D249" s="21" t="s">
        <v>260</v>
      </c>
      <c r="E249" s="22">
        <v>81.18</v>
      </c>
      <c r="F249" s="23">
        <f t="shared" si="7"/>
        <v>4059</v>
      </c>
      <c r="G249" s="5"/>
      <c r="H249" s="5"/>
      <c r="I249" s="5"/>
      <c r="J249" s="5"/>
      <c r="K249" s="5"/>
      <c r="L249" s="5"/>
      <c r="M249" s="5"/>
      <c r="N249" s="5"/>
    </row>
    <row r="250" ht="105" spans="1:14">
      <c r="A250" s="18">
        <v>233</v>
      </c>
      <c r="B250" s="27">
        <v>50</v>
      </c>
      <c r="C250" s="20" t="s">
        <v>222</v>
      </c>
      <c r="D250" s="21" t="s">
        <v>261</v>
      </c>
      <c r="E250" s="22">
        <v>74.42</v>
      </c>
      <c r="F250" s="23">
        <f t="shared" si="7"/>
        <v>3721</v>
      </c>
      <c r="G250" s="5"/>
      <c r="H250" s="5"/>
      <c r="I250" s="5"/>
      <c r="J250" s="5"/>
      <c r="K250" s="5"/>
      <c r="L250" s="5"/>
      <c r="M250" s="5"/>
      <c r="N250" s="5"/>
    </row>
    <row r="251" ht="90" spans="1:14">
      <c r="A251" s="18">
        <v>234</v>
      </c>
      <c r="B251" s="27">
        <v>50</v>
      </c>
      <c r="C251" s="20" t="s">
        <v>222</v>
      </c>
      <c r="D251" s="21" t="s">
        <v>262</v>
      </c>
      <c r="E251" s="22">
        <v>74.42</v>
      </c>
      <c r="F251" s="23">
        <f t="shared" si="7"/>
        <v>3721</v>
      </c>
      <c r="G251" s="5"/>
      <c r="H251" s="5"/>
      <c r="I251" s="5"/>
      <c r="J251" s="5"/>
      <c r="K251" s="5"/>
      <c r="L251" s="5"/>
      <c r="M251" s="5"/>
      <c r="N251" s="5"/>
    </row>
    <row r="252" ht="90" spans="1:14">
      <c r="A252" s="18">
        <v>235</v>
      </c>
      <c r="B252" s="27">
        <v>50</v>
      </c>
      <c r="C252" s="20" t="s">
        <v>222</v>
      </c>
      <c r="D252" s="21" t="s">
        <v>263</v>
      </c>
      <c r="E252" s="22">
        <v>74.42</v>
      </c>
      <c r="F252" s="23">
        <f t="shared" si="7"/>
        <v>3721</v>
      </c>
      <c r="G252" s="5"/>
      <c r="H252" s="5"/>
      <c r="I252" s="5"/>
      <c r="J252" s="5"/>
      <c r="K252" s="5"/>
      <c r="L252" s="5"/>
      <c r="M252" s="5"/>
      <c r="N252" s="5"/>
    </row>
    <row r="253" spans="1:14">
      <c r="A253" s="18">
        <v>236</v>
      </c>
      <c r="B253" s="19">
        <v>150</v>
      </c>
      <c r="C253" s="20" t="s">
        <v>246</v>
      </c>
      <c r="D253" s="21" t="s">
        <v>264</v>
      </c>
      <c r="E253" s="22">
        <v>55.8</v>
      </c>
      <c r="F253" s="23">
        <f t="shared" si="7"/>
        <v>8370</v>
      </c>
      <c r="G253" s="5"/>
      <c r="H253" s="5"/>
      <c r="I253" s="5"/>
      <c r="J253" s="5"/>
      <c r="K253" s="5"/>
      <c r="L253" s="5"/>
      <c r="M253" s="5"/>
      <c r="N253" s="5"/>
    </row>
    <row r="254" spans="1:14">
      <c r="A254" s="18">
        <v>237</v>
      </c>
      <c r="B254" s="27">
        <v>100</v>
      </c>
      <c r="C254" s="20" t="s">
        <v>246</v>
      </c>
      <c r="D254" s="21" t="s">
        <v>265</v>
      </c>
      <c r="E254" s="22">
        <v>6.78</v>
      </c>
      <c r="F254" s="23">
        <f t="shared" si="7"/>
        <v>678</v>
      </c>
      <c r="G254" s="5"/>
      <c r="H254" s="5"/>
      <c r="I254" s="5"/>
      <c r="J254" s="5"/>
      <c r="K254" s="5"/>
      <c r="L254" s="5"/>
      <c r="M254" s="5"/>
      <c r="N254" s="5"/>
    </row>
    <row r="255" ht="105" spans="1:14">
      <c r="A255" s="18">
        <v>238</v>
      </c>
      <c r="B255" s="27">
        <v>600</v>
      </c>
      <c r="C255" s="20" t="s">
        <v>217</v>
      </c>
      <c r="D255" s="21" t="s">
        <v>266</v>
      </c>
      <c r="E255" s="22">
        <v>1.32</v>
      </c>
      <c r="F255" s="23">
        <f t="shared" si="7"/>
        <v>792</v>
      </c>
      <c r="G255" s="5"/>
      <c r="H255" s="5"/>
      <c r="I255" s="5"/>
      <c r="J255" s="5"/>
      <c r="K255" s="5"/>
      <c r="L255" s="5"/>
      <c r="M255" s="5"/>
      <c r="N255" s="5"/>
    </row>
    <row r="256" ht="75" spans="1:14">
      <c r="A256" s="18">
        <v>239</v>
      </c>
      <c r="B256" s="19">
        <v>1200</v>
      </c>
      <c r="C256" s="20" t="s">
        <v>236</v>
      </c>
      <c r="D256" s="21" t="s">
        <v>267</v>
      </c>
      <c r="E256" s="22">
        <v>32.4</v>
      </c>
      <c r="F256" s="23">
        <f t="shared" si="7"/>
        <v>38880</v>
      </c>
      <c r="G256" s="5"/>
      <c r="H256" s="5"/>
      <c r="I256" s="5"/>
      <c r="J256" s="5"/>
      <c r="K256" s="5"/>
      <c r="L256" s="5"/>
      <c r="M256" s="5"/>
      <c r="N256" s="5"/>
    </row>
    <row r="257" ht="75" spans="1:14">
      <c r="A257" s="18">
        <v>240</v>
      </c>
      <c r="B257" s="19">
        <v>1000</v>
      </c>
      <c r="C257" s="20" t="s">
        <v>217</v>
      </c>
      <c r="D257" s="21" t="s">
        <v>268</v>
      </c>
      <c r="E257" s="22">
        <v>15</v>
      </c>
      <c r="F257" s="23">
        <f t="shared" si="7"/>
        <v>15000</v>
      </c>
      <c r="G257" s="5"/>
      <c r="H257" s="5"/>
      <c r="I257" s="5"/>
      <c r="J257" s="5"/>
      <c r="K257" s="5"/>
      <c r="L257" s="5"/>
      <c r="M257" s="5"/>
      <c r="N257" s="5"/>
    </row>
    <row r="258" ht="90" spans="1:14">
      <c r="A258" s="18">
        <v>241</v>
      </c>
      <c r="B258" s="19">
        <v>2500</v>
      </c>
      <c r="C258" s="20" t="s">
        <v>217</v>
      </c>
      <c r="D258" s="21" t="s">
        <v>269</v>
      </c>
      <c r="E258" s="22">
        <v>2.14</v>
      </c>
      <c r="F258" s="23">
        <f t="shared" si="7"/>
        <v>5350</v>
      </c>
      <c r="G258" s="5"/>
      <c r="H258" s="5"/>
      <c r="I258" s="5"/>
      <c r="J258" s="5"/>
      <c r="K258" s="5"/>
      <c r="L258" s="5"/>
      <c r="M258" s="5"/>
      <c r="N258" s="5"/>
    </row>
    <row r="259" ht="120" spans="1:14">
      <c r="A259" s="18">
        <v>242</v>
      </c>
      <c r="B259" s="19">
        <v>15000</v>
      </c>
      <c r="C259" s="20" t="s">
        <v>217</v>
      </c>
      <c r="D259" s="21" t="s">
        <v>270</v>
      </c>
      <c r="E259" s="22">
        <v>1.48</v>
      </c>
      <c r="F259" s="23">
        <f t="shared" si="7"/>
        <v>22200</v>
      </c>
      <c r="G259" s="5"/>
      <c r="H259" s="5"/>
      <c r="I259" s="5"/>
      <c r="J259" s="5"/>
      <c r="K259" s="5"/>
      <c r="L259" s="5"/>
      <c r="M259" s="5"/>
      <c r="N259" s="5"/>
    </row>
    <row r="260" ht="120" spans="1:14">
      <c r="A260" s="18">
        <v>243</v>
      </c>
      <c r="B260" s="19">
        <v>8000</v>
      </c>
      <c r="C260" s="20" t="s">
        <v>217</v>
      </c>
      <c r="D260" s="21" t="s">
        <v>271</v>
      </c>
      <c r="E260" s="22">
        <v>1.8</v>
      </c>
      <c r="F260" s="23">
        <f t="shared" si="7"/>
        <v>14400</v>
      </c>
      <c r="G260" s="5"/>
      <c r="H260" s="5"/>
      <c r="I260" s="5"/>
      <c r="J260" s="5"/>
      <c r="K260" s="5"/>
      <c r="L260" s="5"/>
      <c r="M260" s="5"/>
      <c r="N260" s="5"/>
    </row>
    <row r="261" ht="105" spans="1:14">
      <c r="A261" s="18">
        <v>244</v>
      </c>
      <c r="B261" s="19">
        <v>12000</v>
      </c>
      <c r="C261" s="20" t="s">
        <v>217</v>
      </c>
      <c r="D261" s="21" t="s">
        <v>272</v>
      </c>
      <c r="E261" s="22">
        <v>1.52</v>
      </c>
      <c r="F261" s="23">
        <f t="shared" si="7"/>
        <v>18240</v>
      </c>
      <c r="G261" s="5"/>
      <c r="H261" s="5"/>
      <c r="I261" s="5"/>
      <c r="J261" s="5"/>
      <c r="K261" s="5"/>
      <c r="L261" s="5"/>
      <c r="M261" s="5"/>
      <c r="N261" s="5"/>
    </row>
    <row r="262" ht="135" spans="1:14">
      <c r="A262" s="18">
        <v>245</v>
      </c>
      <c r="B262" s="19">
        <v>8000</v>
      </c>
      <c r="C262" s="20" t="s">
        <v>217</v>
      </c>
      <c r="D262" s="21" t="s">
        <v>273</v>
      </c>
      <c r="E262" s="22">
        <v>1.56</v>
      </c>
      <c r="F262" s="23">
        <f t="shared" si="7"/>
        <v>12480</v>
      </c>
      <c r="G262" s="5"/>
      <c r="H262" s="5"/>
      <c r="I262" s="5"/>
      <c r="J262" s="5"/>
      <c r="K262" s="5"/>
      <c r="L262" s="5"/>
      <c r="M262" s="5"/>
      <c r="N262" s="5"/>
    </row>
    <row r="263" ht="45" spans="1:14">
      <c r="A263" s="18">
        <v>246</v>
      </c>
      <c r="B263" s="19">
        <v>1500</v>
      </c>
      <c r="C263" s="20" t="s">
        <v>217</v>
      </c>
      <c r="D263" s="21" t="s">
        <v>274</v>
      </c>
      <c r="E263" s="22">
        <v>0.38</v>
      </c>
      <c r="F263" s="23">
        <f t="shared" si="7"/>
        <v>570</v>
      </c>
      <c r="G263" s="5"/>
      <c r="H263" s="5"/>
      <c r="I263" s="5"/>
      <c r="J263" s="5"/>
      <c r="K263" s="5"/>
      <c r="L263" s="5"/>
      <c r="M263" s="5"/>
      <c r="N263" s="5"/>
    </row>
    <row r="264" ht="45" spans="1:14">
      <c r="A264" s="18">
        <v>247</v>
      </c>
      <c r="B264" s="19">
        <v>1500</v>
      </c>
      <c r="C264" s="20" t="s">
        <v>217</v>
      </c>
      <c r="D264" s="21" t="s">
        <v>275</v>
      </c>
      <c r="E264" s="22">
        <v>0.38</v>
      </c>
      <c r="F264" s="23">
        <f t="shared" si="7"/>
        <v>570</v>
      </c>
      <c r="G264" s="5"/>
      <c r="H264" s="5"/>
      <c r="I264" s="5"/>
      <c r="J264" s="5"/>
      <c r="K264" s="5"/>
      <c r="L264" s="5"/>
      <c r="M264" s="5"/>
      <c r="N264" s="5"/>
    </row>
    <row r="265" ht="45" spans="1:14">
      <c r="A265" s="18">
        <v>248</v>
      </c>
      <c r="B265" s="27">
        <v>1500</v>
      </c>
      <c r="C265" s="20" t="s">
        <v>217</v>
      </c>
      <c r="D265" s="21" t="s">
        <v>276</v>
      </c>
      <c r="E265" s="22">
        <v>0.38</v>
      </c>
      <c r="F265" s="23">
        <f t="shared" si="7"/>
        <v>570</v>
      </c>
      <c r="G265" s="5"/>
      <c r="H265" s="5"/>
      <c r="I265" s="5"/>
      <c r="J265" s="5"/>
      <c r="K265" s="5"/>
      <c r="L265" s="5"/>
      <c r="M265" s="5"/>
      <c r="N265" s="5"/>
    </row>
    <row r="266" ht="45" spans="1:14">
      <c r="A266" s="18">
        <v>249</v>
      </c>
      <c r="B266" s="19">
        <v>1500</v>
      </c>
      <c r="C266" s="20" t="s">
        <v>217</v>
      </c>
      <c r="D266" s="21" t="s">
        <v>277</v>
      </c>
      <c r="E266" s="22">
        <v>0.44</v>
      </c>
      <c r="F266" s="23">
        <f t="shared" si="7"/>
        <v>660</v>
      </c>
      <c r="G266" s="5"/>
      <c r="H266" s="5"/>
      <c r="I266" s="5"/>
      <c r="J266" s="5"/>
      <c r="K266" s="5"/>
      <c r="L266" s="5"/>
      <c r="M266" s="5"/>
      <c r="N266" s="5"/>
    </row>
    <row r="267" ht="45" spans="1:6">
      <c r="A267" s="18">
        <v>250</v>
      </c>
      <c r="B267" s="31">
        <v>50</v>
      </c>
      <c r="C267" s="18" t="s">
        <v>222</v>
      </c>
      <c r="D267" s="21" t="s">
        <v>278</v>
      </c>
      <c r="E267" s="22">
        <v>15</v>
      </c>
      <c r="F267" s="23">
        <f t="shared" si="7"/>
        <v>750</v>
      </c>
    </row>
    <row r="268" ht="45" spans="1:6">
      <c r="A268" s="18">
        <v>251</v>
      </c>
      <c r="B268" s="31">
        <v>50</v>
      </c>
      <c r="C268" s="18" t="s">
        <v>222</v>
      </c>
      <c r="D268" s="21" t="s">
        <v>279</v>
      </c>
      <c r="E268" s="22">
        <v>17.84</v>
      </c>
      <c r="F268" s="23">
        <f t="shared" si="7"/>
        <v>892</v>
      </c>
    </row>
    <row r="269" ht="60" spans="1:14">
      <c r="A269" s="18">
        <v>252</v>
      </c>
      <c r="B269" s="19">
        <v>7000</v>
      </c>
      <c r="C269" s="20" t="s">
        <v>217</v>
      </c>
      <c r="D269" s="21" t="s">
        <v>280</v>
      </c>
      <c r="E269" s="22">
        <v>0.7</v>
      </c>
      <c r="F269" s="23">
        <f t="shared" si="7"/>
        <v>4900</v>
      </c>
      <c r="G269" s="5"/>
      <c r="H269" s="5"/>
      <c r="I269" s="5"/>
      <c r="J269" s="5"/>
      <c r="K269" s="5"/>
      <c r="L269" s="5"/>
      <c r="M269" s="5"/>
      <c r="N269" s="5"/>
    </row>
    <row r="270" ht="105" spans="1:14">
      <c r="A270" s="18">
        <v>253</v>
      </c>
      <c r="B270" s="27">
        <v>140</v>
      </c>
      <c r="C270" s="20" t="s">
        <v>217</v>
      </c>
      <c r="D270" s="21" t="s">
        <v>281</v>
      </c>
      <c r="E270" s="22">
        <v>25.14</v>
      </c>
      <c r="F270" s="23">
        <f t="shared" si="7"/>
        <v>3519.6</v>
      </c>
      <c r="G270" s="5"/>
      <c r="H270" s="5"/>
      <c r="I270" s="5"/>
      <c r="J270" s="5"/>
      <c r="K270" s="5"/>
      <c r="L270" s="5"/>
      <c r="M270" s="5"/>
      <c r="N270" s="5"/>
    </row>
    <row r="271" ht="60" spans="1:14">
      <c r="A271" s="18">
        <v>254</v>
      </c>
      <c r="B271" s="27">
        <v>500</v>
      </c>
      <c r="C271" s="20" t="s">
        <v>282</v>
      </c>
      <c r="D271" s="21" t="s">
        <v>283</v>
      </c>
      <c r="E271" s="22">
        <v>17.18</v>
      </c>
      <c r="F271" s="23">
        <f t="shared" si="7"/>
        <v>8590</v>
      </c>
      <c r="G271" s="5"/>
      <c r="H271" s="5"/>
      <c r="I271" s="5"/>
      <c r="J271" s="5"/>
      <c r="K271" s="5"/>
      <c r="L271" s="5"/>
      <c r="M271" s="5"/>
      <c r="N271" s="5"/>
    </row>
    <row r="272" ht="60" spans="1:14">
      <c r="A272" s="18">
        <v>255</v>
      </c>
      <c r="B272" s="19">
        <v>200</v>
      </c>
      <c r="C272" s="20" t="s">
        <v>217</v>
      </c>
      <c r="D272" s="21" t="s">
        <v>284</v>
      </c>
      <c r="E272" s="22">
        <v>21.58</v>
      </c>
      <c r="F272" s="23">
        <f t="shared" si="7"/>
        <v>4316</v>
      </c>
      <c r="G272" s="5"/>
      <c r="H272" s="5"/>
      <c r="I272" s="5"/>
      <c r="J272" s="5"/>
      <c r="K272" s="5"/>
      <c r="L272" s="5"/>
      <c r="M272" s="5"/>
      <c r="N272" s="5"/>
    </row>
    <row r="273" ht="75" spans="1:14">
      <c r="A273" s="18">
        <v>256</v>
      </c>
      <c r="B273" s="27">
        <v>1500</v>
      </c>
      <c r="C273" s="20" t="s">
        <v>217</v>
      </c>
      <c r="D273" s="21" t="s">
        <v>285</v>
      </c>
      <c r="E273" s="22">
        <v>1.9</v>
      </c>
      <c r="F273" s="23">
        <f t="shared" si="7"/>
        <v>2850</v>
      </c>
      <c r="G273" s="5"/>
      <c r="H273" s="5"/>
      <c r="I273" s="5"/>
      <c r="J273" s="5"/>
      <c r="K273" s="5"/>
      <c r="L273" s="5"/>
      <c r="M273" s="5"/>
      <c r="N273" s="5"/>
    </row>
    <row r="274" ht="75" spans="1:14">
      <c r="A274" s="18">
        <v>257</v>
      </c>
      <c r="B274" s="27">
        <v>2500</v>
      </c>
      <c r="C274" s="20" t="s">
        <v>217</v>
      </c>
      <c r="D274" s="21" t="s">
        <v>286</v>
      </c>
      <c r="E274" s="22">
        <v>1.9</v>
      </c>
      <c r="F274" s="23">
        <f t="shared" si="7"/>
        <v>4750</v>
      </c>
      <c r="G274" s="5"/>
      <c r="H274" s="5"/>
      <c r="I274" s="5"/>
      <c r="J274" s="5"/>
      <c r="K274" s="5"/>
      <c r="L274" s="5"/>
      <c r="M274" s="5"/>
      <c r="N274" s="5"/>
    </row>
    <row r="275" ht="75" spans="1:14">
      <c r="A275" s="18">
        <v>258</v>
      </c>
      <c r="B275" s="27">
        <v>1500</v>
      </c>
      <c r="C275" s="20" t="s">
        <v>217</v>
      </c>
      <c r="D275" s="21" t="s">
        <v>287</v>
      </c>
      <c r="E275" s="22">
        <v>1.9</v>
      </c>
      <c r="F275" s="23">
        <f t="shared" si="7"/>
        <v>2850</v>
      </c>
      <c r="G275" s="5"/>
      <c r="H275" s="5"/>
      <c r="I275" s="5"/>
      <c r="J275" s="5"/>
      <c r="K275" s="5"/>
      <c r="L275" s="5"/>
      <c r="M275" s="5"/>
      <c r="N275" s="5"/>
    </row>
    <row r="276" ht="75" spans="1:14">
      <c r="A276" s="18">
        <v>259</v>
      </c>
      <c r="B276" s="27">
        <v>1800</v>
      </c>
      <c r="C276" s="20" t="s">
        <v>222</v>
      </c>
      <c r="D276" s="21" t="s">
        <v>288</v>
      </c>
      <c r="E276" s="22">
        <v>34</v>
      </c>
      <c r="F276" s="23">
        <f t="shared" si="7"/>
        <v>61200</v>
      </c>
      <c r="G276" s="5"/>
      <c r="H276" s="5"/>
      <c r="I276" s="5"/>
      <c r="J276" s="5"/>
      <c r="K276" s="5"/>
      <c r="L276" s="5"/>
      <c r="M276" s="5"/>
      <c r="N276" s="5"/>
    </row>
    <row r="277" ht="105" spans="1:14">
      <c r="A277" s="18">
        <v>260</v>
      </c>
      <c r="B277" s="27">
        <v>2500</v>
      </c>
      <c r="C277" s="20" t="s">
        <v>222</v>
      </c>
      <c r="D277" s="21" t="s">
        <v>289</v>
      </c>
      <c r="E277" s="22">
        <v>34</v>
      </c>
      <c r="F277" s="23">
        <f t="shared" si="7"/>
        <v>85000</v>
      </c>
      <c r="G277" s="5"/>
      <c r="H277" s="5"/>
      <c r="I277" s="5"/>
      <c r="J277" s="5"/>
      <c r="K277" s="5"/>
      <c r="L277" s="5"/>
      <c r="M277" s="5"/>
      <c r="N277" s="5"/>
    </row>
    <row r="278" ht="75" spans="1:14">
      <c r="A278" s="18">
        <v>261</v>
      </c>
      <c r="B278" s="27">
        <v>2300</v>
      </c>
      <c r="C278" s="20" t="s">
        <v>222</v>
      </c>
      <c r="D278" s="21" t="s">
        <v>290</v>
      </c>
      <c r="E278" s="22">
        <v>34</v>
      </c>
      <c r="F278" s="23">
        <f t="shared" si="7"/>
        <v>78200</v>
      </c>
      <c r="G278" s="5"/>
      <c r="H278" s="5"/>
      <c r="I278" s="5"/>
      <c r="J278" s="5"/>
      <c r="K278" s="5"/>
      <c r="L278" s="5"/>
      <c r="M278" s="5"/>
      <c r="N278" s="5"/>
    </row>
    <row r="279" ht="90" spans="1:6">
      <c r="A279" s="18">
        <v>262</v>
      </c>
      <c r="B279" s="27">
        <v>1500</v>
      </c>
      <c r="C279" s="20" t="s">
        <v>222</v>
      </c>
      <c r="D279" s="21" t="s">
        <v>291</v>
      </c>
      <c r="E279" s="22">
        <v>7.2</v>
      </c>
      <c r="F279" s="23">
        <f t="shared" si="7"/>
        <v>10800</v>
      </c>
    </row>
    <row r="280" ht="105" spans="1:14">
      <c r="A280" s="18">
        <v>263</v>
      </c>
      <c r="B280" s="27">
        <v>50</v>
      </c>
      <c r="C280" s="20" t="s">
        <v>217</v>
      </c>
      <c r="D280" s="21" t="s">
        <v>292</v>
      </c>
      <c r="E280" s="22">
        <v>24.32</v>
      </c>
      <c r="F280" s="23">
        <f t="shared" ref="F280:F307" si="8">E280*B280</f>
        <v>1216</v>
      </c>
      <c r="G280" s="5"/>
      <c r="H280" s="5"/>
      <c r="I280" s="5"/>
      <c r="J280" s="5"/>
      <c r="K280" s="5"/>
      <c r="L280" s="5"/>
      <c r="M280" s="5"/>
      <c r="N280" s="5"/>
    </row>
    <row r="281" ht="105" spans="1:14">
      <c r="A281" s="18">
        <v>264</v>
      </c>
      <c r="B281" s="27">
        <v>50</v>
      </c>
      <c r="C281" s="20" t="s">
        <v>217</v>
      </c>
      <c r="D281" s="21" t="s">
        <v>293</v>
      </c>
      <c r="E281" s="22">
        <v>24.32</v>
      </c>
      <c r="F281" s="23">
        <f t="shared" si="8"/>
        <v>1216</v>
      </c>
      <c r="G281" s="5"/>
      <c r="H281" s="5"/>
      <c r="I281" s="5"/>
      <c r="J281" s="5"/>
      <c r="K281" s="5"/>
      <c r="L281" s="5"/>
      <c r="M281" s="5"/>
      <c r="N281" s="5"/>
    </row>
    <row r="282" ht="90" spans="1:14">
      <c r="A282" s="18">
        <v>265</v>
      </c>
      <c r="B282" s="27">
        <v>350</v>
      </c>
      <c r="C282" s="20" t="s">
        <v>217</v>
      </c>
      <c r="D282" s="21" t="s">
        <v>294</v>
      </c>
      <c r="E282" s="22">
        <v>7</v>
      </c>
      <c r="F282" s="23">
        <f t="shared" si="8"/>
        <v>2450</v>
      </c>
      <c r="G282" s="5"/>
      <c r="H282" s="5"/>
      <c r="I282" s="5"/>
      <c r="J282" s="5"/>
      <c r="K282" s="5"/>
      <c r="L282" s="5"/>
      <c r="M282" s="5"/>
      <c r="N282" s="5"/>
    </row>
    <row r="283" ht="135" spans="1:14">
      <c r="A283" s="18">
        <v>266</v>
      </c>
      <c r="B283" s="19">
        <v>1400</v>
      </c>
      <c r="C283" s="20" t="s">
        <v>217</v>
      </c>
      <c r="D283" s="21" t="s">
        <v>295</v>
      </c>
      <c r="E283" s="22">
        <v>1.14</v>
      </c>
      <c r="F283" s="23">
        <f t="shared" si="8"/>
        <v>1596</v>
      </c>
      <c r="G283" s="5"/>
      <c r="H283" s="5"/>
      <c r="I283" s="5"/>
      <c r="J283" s="5"/>
      <c r="K283" s="5"/>
      <c r="L283" s="5"/>
      <c r="M283" s="5"/>
      <c r="N283" s="5"/>
    </row>
    <row r="284" spans="1:14">
      <c r="A284" s="18">
        <v>267</v>
      </c>
      <c r="B284" s="27">
        <v>70</v>
      </c>
      <c r="C284" s="20" t="s">
        <v>217</v>
      </c>
      <c r="D284" s="21" t="s">
        <v>296</v>
      </c>
      <c r="E284" s="22">
        <v>57.6</v>
      </c>
      <c r="F284" s="23">
        <f t="shared" si="8"/>
        <v>4032</v>
      </c>
      <c r="G284" s="5"/>
      <c r="H284" s="5"/>
      <c r="I284" s="5"/>
      <c r="J284" s="5"/>
      <c r="K284" s="5"/>
      <c r="L284" s="5"/>
      <c r="M284" s="5"/>
      <c r="N284" s="5"/>
    </row>
    <row r="285" ht="105" spans="1:14">
      <c r="A285" s="18">
        <v>268</v>
      </c>
      <c r="B285" s="27">
        <v>20</v>
      </c>
      <c r="C285" s="20" t="s">
        <v>246</v>
      </c>
      <c r="D285" s="21" t="s">
        <v>297</v>
      </c>
      <c r="E285" s="22">
        <v>143.52</v>
      </c>
      <c r="F285" s="23">
        <f t="shared" si="8"/>
        <v>2870.4</v>
      </c>
      <c r="G285" s="5"/>
      <c r="H285" s="5"/>
      <c r="I285" s="5"/>
      <c r="J285" s="5"/>
      <c r="K285" s="5"/>
      <c r="L285" s="5"/>
      <c r="M285" s="5"/>
      <c r="N285" s="5"/>
    </row>
    <row r="286" spans="1:14">
      <c r="A286" s="18">
        <v>269</v>
      </c>
      <c r="B286" s="27">
        <v>700</v>
      </c>
      <c r="C286" s="20" t="s">
        <v>37</v>
      </c>
      <c r="D286" s="21" t="s">
        <v>298</v>
      </c>
      <c r="E286" s="22">
        <v>17.06</v>
      </c>
      <c r="F286" s="23">
        <f t="shared" si="8"/>
        <v>11942</v>
      </c>
      <c r="G286" s="5"/>
      <c r="H286" s="5"/>
      <c r="I286" s="5"/>
      <c r="J286" s="5"/>
      <c r="K286" s="5"/>
      <c r="L286" s="5"/>
      <c r="M286" s="5"/>
      <c r="N286" s="5"/>
    </row>
    <row r="287" ht="105" spans="1:14">
      <c r="A287" s="18">
        <v>270</v>
      </c>
      <c r="B287" s="27">
        <v>75</v>
      </c>
      <c r="C287" s="20" t="s">
        <v>282</v>
      </c>
      <c r="D287" s="21" t="s">
        <v>299</v>
      </c>
      <c r="E287" s="22">
        <v>177</v>
      </c>
      <c r="F287" s="23">
        <f t="shared" si="8"/>
        <v>13275</v>
      </c>
      <c r="G287" s="5"/>
      <c r="H287" s="5"/>
      <c r="I287" s="5"/>
      <c r="J287" s="5"/>
      <c r="K287" s="5"/>
      <c r="L287" s="5"/>
      <c r="M287" s="5"/>
      <c r="N287" s="5"/>
    </row>
    <row r="288" ht="105" spans="1:14">
      <c r="A288" s="18">
        <v>271</v>
      </c>
      <c r="B288" s="27">
        <v>50</v>
      </c>
      <c r="C288" s="20" t="s">
        <v>282</v>
      </c>
      <c r="D288" s="21" t="s">
        <v>300</v>
      </c>
      <c r="E288" s="22">
        <v>200</v>
      </c>
      <c r="F288" s="23">
        <f t="shared" si="8"/>
        <v>10000</v>
      </c>
      <c r="G288" s="5"/>
      <c r="H288" s="5"/>
      <c r="I288" s="5"/>
      <c r="J288" s="5"/>
      <c r="K288" s="5"/>
      <c r="L288" s="5"/>
      <c r="M288" s="5"/>
      <c r="N288" s="5"/>
    </row>
    <row r="289" spans="1:14">
      <c r="A289" s="18">
        <v>272</v>
      </c>
      <c r="B289" s="27">
        <v>175</v>
      </c>
      <c r="C289" s="20" t="s">
        <v>219</v>
      </c>
      <c r="D289" s="21" t="s">
        <v>301</v>
      </c>
      <c r="E289" s="22">
        <v>27.2</v>
      </c>
      <c r="F289" s="23">
        <f t="shared" si="8"/>
        <v>4760</v>
      </c>
      <c r="G289" s="5"/>
      <c r="H289" s="5"/>
      <c r="I289" s="5"/>
      <c r="J289" s="5"/>
      <c r="K289" s="5"/>
      <c r="L289" s="5"/>
      <c r="M289" s="5"/>
      <c r="N289" s="5"/>
    </row>
    <row r="290" ht="75" spans="1:14">
      <c r="A290" s="18">
        <v>273</v>
      </c>
      <c r="B290" s="19">
        <v>1500</v>
      </c>
      <c r="C290" s="20" t="s">
        <v>217</v>
      </c>
      <c r="D290" s="21" t="s">
        <v>302</v>
      </c>
      <c r="E290" s="22">
        <v>0.25</v>
      </c>
      <c r="F290" s="23">
        <f t="shared" si="8"/>
        <v>375</v>
      </c>
      <c r="G290" s="5"/>
      <c r="H290" s="5"/>
      <c r="I290" s="5"/>
      <c r="J290" s="5"/>
      <c r="K290" s="5"/>
      <c r="L290" s="5"/>
      <c r="M290" s="5"/>
      <c r="N290" s="5"/>
    </row>
    <row r="291" ht="105" spans="1:6">
      <c r="A291" s="18">
        <v>274</v>
      </c>
      <c r="B291" s="32">
        <v>10000</v>
      </c>
      <c r="C291" s="20" t="s">
        <v>217</v>
      </c>
      <c r="D291" s="21" t="s">
        <v>303</v>
      </c>
      <c r="E291" s="22">
        <v>0.36</v>
      </c>
      <c r="F291" s="23">
        <f t="shared" si="8"/>
        <v>3600</v>
      </c>
    </row>
    <row r="292" ht="105" spans="1:6">
      <c r="A292" s="18">
        <v>275</v>
      </c>
      <c r="B292" s="32">
        <v>10000</v>
      </c>
      <c r="C292" s="20" t="s">
        <v>217</v>
      </c>
      <c r="D292" s="21" t="s">
        <v>304</v>
      </c>
      <c r="E292" s="22">
        <v>0.36</v>
      </c>
      <c r="F292" s="23">
        <f t="shared" si="8"/>
        <v>3600</v>
      </c>
    </row>
    <row r="293" ht="105" spans="1:14">
      <c r="A293" s="18">
        <v>276</v>
      </c>
      <c r="B293" s="27">
        <v>10000</v>
      </c>
      <c r="C293" s="20" t="s">
        <v>217</v>
      </c>
      <c r="D293" s="21" t="s">
        <v>305</v>
      </c>
      <c r="E293" s="22">
        <v>0.36</v>
      </c>
      <c r="F293" s="23">
        <f t="shared" si="8"/>
        <v>3600</v>
      </c>
      <c r="G293" s="5"/>
      <c r="H293" s="5"/>
      <c r="I293" s="5"/>
      <c r="J293" s="5"/>
      <c r="K293" s="5"/>
      <c r="L293" s="5"/>
      <c r="M293" s="5"/>
      <c r="N293" s="5"/>
    </row>
    <row r="294" ht="75" spans="1:14">
      <c r="A294" s="18">
        <v>277</v>
      </c>
      <c r="B294" s="19">
        <v>20000</v>
      </c>
      <c r="C294" s="20" t="s">
        <v>217</v>
      </c>
      <c r="D294" s="21" t="s">
        <v>306</v>
      </c>
      <c r="E294" s="22">
        <v>0.72</v>
      </c>
      <c r="F294" s="23">
        <f t="shared" si="8"/>
        <v>14400</v>
      </c>
      <c r="G294" s="5"/>
      <c r="H294" s="5"/>
      <c r="I294" s="5"/>
      <c r="J294" s="5"/>
      <c r="K294" s="5"/>
      <c r="L294" s="5"/>
      <c r="M294" s="5"/>
      <c r="N294" s="5"/>
    </row>
    <row r="295" ht="135" spans="1:14">
      <c r="A295" s="18">
        <v>278</v>
      </c>
      <c r="B295" s="19">
        <v>20000</v>
      </c>
      <c r="C295" s="20" t="s">
        <v>217</v>
      </c>
      <c r="D295" s="21" t="s">
        <v>307</v>
      </c>
      <c r="E295" s="22">
        <v>0.3</v>
      </c>
      <c r="F295" s="23">
        <f t="shared" si="8"/>
        <v>6000</v>
      </c>
      <c r="G295" s="5"/>
      <c r="H295" s="5"/>
      <c r="I295" s="5"/>
      <c r="J295" s="5"/>
      <c r="K295" s="5"/>
      <c r="L295" s="5"/>
      <c r="M295" s="5"/>
      <c r="N295" s="5"/>
    </row>
    <row r="296" ht="75" spans="1:14">
      <c r="A296" s="18">
        <v>279</v>
      </c>
      <c r="B296" s="19">
        <v>15000</v>
      </c>
      <c r="C296" s="20" t="s">
        <v>217</v>
      </c>
      <c r="D296" s="21" t="s">
        <v>308</v>
      </c>
      <c r="E296" s="22">
        <v>1.04</v>
      </c>
      <c r="F296" s="23">
        <f t="shared" si="8"/>
        <v>15600</v>
      </c>
      <c r="G296" s="5"/>
      <c r="H296" s="5"/>
      <c r="I296" s="5"/>
      <c r="J296" s="5"/>
      <c r="K296" s="5"/>
      <c r="L296" s="5"/>
      <c r="M296" s="5"/>
      <c r="N296" s="5"/>
    </row>
    <row r="297" ht="90" spans="1:14">
      <c r="A297" s="18">
        <v>280</v>
      </c>
      <c r="B297" s="19">
        <v>25000</v>
      </c>
      <c r="C297" s="20" t="s">
        <v>217</v>
      </c>
      <c r="D297" s="21" t="s">
        <v>309</v>
      </c>
      <c r="E297" s="22">
        <v>0.36</v>
      </c>
      <c r="F297" s="23">
        <f t="shared" si="8"/>
        <v>9000</v>
      </c>
      <c r="G297" s="5"/>
      <c r="H297" s="5"/>
      <c r="I297" s="5"/>
      <c r="J297" s="5"/>
      <c r="K297" s="5"/>
      <c r="L297" s="5"/>
      <c r="M297" s="5"/>
      <c r="N297" s="5"/>
    </row>
    <row r="298" ht="75" spans="1:14">
      <c r="A298" s="18">
        <v>281</v>
      </c>
      <c r="B298" s="19">
        <v>25000</v>
      </c>
      <c r="C298" s="20" t="s">
        <v>217</v>
      </c>
      <c r="D298" s="21" t="s">
        <v>310</v>
      </c>
      <c r="E298" s="22">
        <v>0.42</v>
      </c>
      <c r="F298" s="23">
        <f t="shared" si="8"/>
        <v>10500</v>
      </c>
      <c r="G298" s="5"/>
      <c r="H298" s="5"/>
      <c r="I298" s="5"/>
      <c r="J298" s="5"/>
      <c r="K298" s="5"/>
      <c r="L298" s="5"/>
      <c r="M298" s="5"/>
      <c r="N298" s="5"/>
    </row>
    <row r="299" ht="75" spans="1:14">
      <c r="A299" s="18">
        <v>282</v>
      </c>
      <c r="B299" s="27">
        <v>3500</v>
      </c>
      <c r="C299" s="20" t="s">
        <v>246</v>
      </c>
      <c r="D299" s="21" t="s">
        <v>311</v>
      </c>
      <c r="E299" s="22">
        <v>4.94</v>
      </c>
      <c r="F299" s="23">
        <f t="shared" si="8"/>
        <v>17290</v>
      </c>
      <c r="G299" s="5"/>
      <c r="H299" s="5"/>
      <c r="I299" s="5"/>
      <c r="J299" s="5"/>
      <c r="K299" s="5"/>
      <c r="L299" s="5"/>
      <c r="M299" s="5"/>
      <c r="N299" s="5"/>
    </row>
    <row r="300" ht="75" spans="1:14">
      <c r="A300" s="18">
        <v>283</v>
      </c>
      <c r="B300" s="27">
        <v>450</v>
      </c>
      <c r="C300" s="20" t="s">
        <v>217</v>
      </c>
      <c r="D300" s="21" t="s">
        <v>312</v>
      </c>
      <c r="E300" s="22">
        <v>3.6</v>
      </c>
      <c r="F300" s="23">
        <f t="shared" si="8"/>
        <v>1620</v>
      </c>
      <c r="G300" s="5"/>
      <c r="H300" s="5"/>
      <c r="I300" s="5"/>
      <c r="J300" s="5"/>
      <c r="K300" s="5"/>
      <c r="L300" s="5"/>
      <c r="M300" s="5"/>
      <c r="N300" s="5"/>
    </row>
    <row r="301" ht="105" spans="1:14">
      <c r="A301" s="18">
        <v>284</v>
      </c>
      <c r="B301" s="27">
        <v>450</v>
      </c>
      <c r="C301" s="20" t="s">
        <v>217</v>
      </c>
      <c r="D301" s="21" t="s">
        <v>313</v>
      </c>
      <c r="E301" s="22">
        <v>4.4</v>
      </c>
      <c r="F301" s="23">
        <f t="shared" si="8"/>
        <v>1980</v>
      </c>
      <c r="G301" s="5"/>
      <c r="H301" s="5"/>
      <c r="I301" s="5"/>
      <c r="J301" s="5"/>
      <c r="K301" s="5"/>
      <c r="L301" s="5"/>
      <c r="M301" s="5"/>
      <c r="N301" s="5"/>
    </row>
    <row r="302" ht="105" spans="1:14">
      <c r="A302" s="18">
        <v>285</v>
      </c>
      <c r="B302" s="27">
        <v>450</v>
      </c>
      <c r="C302" s="20" t="s">
        <v>217</v>
      </c>
      <c r="D302" s="21" t="s">
        <v>314</v>
      </c>
      <c r="E302" s="22">
        <v>1.2</v>
      </c>
      <c r="F302" s="23">
        <f t="shared" si="8"/>
        <v>540</v>
      </c>
      <c r="G302" s="5"/>
      <c r="H302" s="5"/>
      <c r="I302" s="5"/>
      <c r="J302" s="5"/>
      <c r="K302" s="5"/>
      <c r="L302" s="5"/>
      <c r="M302" s="5"/>
      <c r="N302" s="5"/>
    </row>
    <row r="303" ht="75" spans="1:14">
      <c r="A303" s="18">
        <v>286</v>
      </c>
      <c r="B303" s="27">
        <v>450</v>
      </c>
      <c r="C303" s="20" t="s">
        <v>217</v>
      </c>
      <c r="D303" s="21" t="s">
        <v>315</v>
      </c>
      <c r="E303" s="22">
        <v>1.2</v>
      </c>
      <c r="F303" s="23">
        <f t="shared" si="8"/>
        <v>540</v>
      </c>
      <c r="G303" s="5"/>
      <c r="H303" s="5"/>
      <c r="I303" s="5"/>
      <c r="J303" s="5"/>
      <c r="K303" s="5"/>
      <c r="L303" s="5"/>
      <c r="M303" s="5"/>
      <c r="N303" s="5"/>
    </row>
    <row r="304" spans="1:14">
      <c r="A304" s="18">
        <v>287</v>
      </c>
      <c r="B304" s="27">
        <v>50</v>
      </c>
      <c r="C304" s="20" t="s">
        <v>217</v>
      </c>
      <c r="D304" s="21" t="s">
        <v>316</v>
      </c>
      <c r="E304" s="22">
        <v>24.12</v>
      </c>
      <c r="F304" s="23">
        <f t="shared" si="8"/>
        <v>1206</v>
      </c>
      <c r="G304" s="5"/>
      <c r="H304" s="5"/>
      <c r="I304" s="5"/>
      <c r="J304" s="5"/>
      <c r="K304" s="5"/>
      <c r="L304" s="5"/>
      <c r="M304" s="5"/>
      <c r="N304" s="5"/>
    </row>
    <row r="305" ht="60" spans="1:14">
      <c r="A305" s="18">
        <v>288</v>
      </c>
      <c r="B305" s="27">
        <v>20</v>
      </c>
      <c r="C305" s="20" t="s">
        <v>217</v>
      </c>
      <c r="D305" s="21" t="s">
        <v>317</v>
      </c>
      <c r="E305" s="22">
        <v>16.38</v>
      </c>
      <c r="F305" s="23">
        <f t="shared" si="8"/>
        <v>327.6</v>
      </c>
      <c r="G305" s="5"/>
      <c r="H305" s="5"/>
      <c r="I305" s="5"/>
      <c r="J305" s="5"/>
      <c r="K305" s="5"/>
      <c r="L305" s="5"/>
      <c r="M305" s="5"/>
      <c r="N305" s="5"/>
    </row>
    <row r="306" spans="1:14">
      <c r="A306" s="18">
        <v>289</v>
      </c>
      <c r="B306" s="27">
        <v>50</v>
      </c>
      <c r="C306" s="20" t="s">
        <v>217</v>
      </c>
      <c r="D306" s="21" t="s">
        <v>318</v>
      </c>
      <c r="E306" s="22">
        <v>57.9</v>
      </c>
      <c r="F306" s="23">
        <f t="shared" si="8"/>
        <v>2895</v>
      </c>
      <c r="G306" s="5"/>
      <c r="H306" s="5"/>
      <c r="I306" s="5"/>
      <c r="J306" s="5"/>
      <c r="K306" s="5"/>
      <c r="L306" s="5"/>
      <c r="M306" s="5"/>
      <c r="N306" s="5"/>
    </row>
    <row r="307" spans="1:14">
      <c r="A307" s="18">
        <v>290</v>
      </c>
      <c r="B307" s="27">
        <v>36</v>
      </c>
      <c r="C307" s="20" t="s">
        <v>217</v>
      </c>
      <c r="D307" s="21" t="s">
        <v>319</v>
      </c>
      <c r="E307" s="22">
        <v>16.47</v>
      </c>
      <c r="F307" s="23">
        <f t="shared" si="8"/>
        <v>592.92</v>
      </c>
      <c r="G307" s="5"/>
      <c r="H307" s="5"/>
      <c r="I307" s="5"/>
      <c r="J307" s="5"/>
      <c r="K307" s="5"/>
      <c r="L307" s="5"/>
      <c r="M307" s="5"/>
      <c r="N307" s="5"/>
    </row>
    <row r="308" ht="18.75" spans="1:14">
      <c r="A308" s="24" t="s">
        <v>320</v>
      </c>
      <c r="B308" s="24"/>
      <c r="C308" s="24"/>
      <c r="D308" s="24"/>
      <c r="E308" s="24"/>
      <c r="F308" s="25">
        <f>SUM(F214:F307)</f>
        <v>801710.48</v>
      </c>
      <c r="G308" s="5"/>
      <c r="H308" s="5"/>
      <c r="I308" s="5"/>
      <c r="J308" s="5"/>
      <c r="K308" s="5"/>
      <c r="L308" s="5"/>
      <c r="M308" s="5"/>
      <c r="N308" s="5"/>
    </row>
    <row r="309" ht="18.75" spans="1:14">
      <c r="A309" s="33"/>
      <c r="B309" s="33"/>
      <c r="C309" s="33"/>
      <c r="D309" s="33"/>
      <c r="E309" s="33"/>
      <c r="F309" s="33"/>
      <c r="G309" s="5"/>
      <c r="H309" s="5"/>
      <c r="I309" s="5"/>
      <c r="J309" s="5"/>
      <c r="K309" s="5"/>
      <c r="L309" s="5"/>
      <c r="M309" s="5"/>
      <c r="N309" s="5"/>
    </row>
    <row r="310" spans="1:14">
      <c r="A310" s="13" t="s">
        <v>321</v>
      </c>
      <c r="B310" s="13"/>
      <c r="C310" s="13"/>
      <c r="D310" s="13"/>
      <c r="E310" s="13"/>
      <c r="F310" s="13"/>
      <c r="G310" s="5"/>
      <c r="H310" s="5"/>
      <c r="I310" s="5"/>
      <c r="J310" s="5"/>
      <c r="K310" s="5"/>
      <c r="L310" s="5"/>
      <c r="M310" s="5"/>
      <c r="N310" s="5"/>
    </row>
    <row r="311" spans="1:14">
      <c r="A311" s="34" t="s">
        <v>2</v>
      </c>
      <c r="B311" s="34" t="s">
        <v>3</v>
      </c>
      <c r="C311" s="35" t="s">
        <v>4</v>
      </c>
      <c r="D311" s="15" t="s">
        <v>5</v>
      </c>
      <c r="E311" s="36" t="s">
        <v>6</v>
      </c>
      <c r="F311" s="37" t="s">
        <v>7</v>
      </c>
      <c r="G311" s="10"/>
      <c r="H311" s="10"/>
      <c r="I311" s="10"/>
      <c r="J311" s="10"/>
      <c r="K311" s="10"/>
      <c r="L311" s="10"/>
      <c r="M311" s="10"/>
      <c r="N311" s="10"/>
    </row>
    <row r="312" ht="45" spans="1:14">
      <c r="A312" s="18">
        <v>291</v>
      </c>
      <c r="B312" s="19">
        <v>150</v>
      </c>
      <c r="C312" s="20" t="s">
        <v>236</v>
      </c>
      <c r="D312" s="21" t="s">
        <v>322</v>
      </c>
      <c r="E312" s="22">
        <v>8</v>
      </c>
      <c r="F312" s="23">
        <f t="shared" ref="F312:F343" si="9">E312*B312</f>
        <v>1200</v>
      </c>
      <c r="G312" s="10"/>
      <c r="H312" s="10"/>
      <c r="I312" s="10"/>
      <c r="J312" s="10"/>
      <c r="K312" s="10"/>
      <c r="L312" s="10"/>
      <c r="M312" s="10"/>
      <c r="N312" s="10"/>
    </row>
    <row r="313" spans="1:14">
      <c r="A313" s="18">
        <v>292</v>
      </c>
      <c r="B313" s="19">
        <v>150</v>
      </c>
      <c r="C313" s="20" t="s">
        <v>323</v>
      </c>
      <c r="D313" s="21" t="s">
        <v>324</v>
      </c>
      <c r="E313" s="22">
        <v>11.06</v>
      </c>
      <c r="F313" s="23">
        <f t="shared" si="9"/>
        <v>1659</v>
      </c>
      <c r="G313" s="10"/>
      <c r="H313" s="10"/>
      <c r="I313" s="10"/>
      <c r="J313" s="10"/>
      <c r="K313" s="10"/>
      <c r="L313" s="10"/>
      <c r="M313" s="10"/>
      <c r="N313" s="10"/>
    </row>
    <row r="314" ht="30" spans="1:14">
      <c r="A314" s="18">
        <v>293</v>
      </c>
      <c r="B314" s="19">
        <v>100</v>
      </c>
      <c r="C314" s="20" t="s">
        <v>325</v>
      </c>
      <c r="D314" s="21" t="s">
        <v>326</v>
      </c>
      <c r="E314" s="22">
        <v>51.56</v>
      </c>
      <c r="F314" s="23">
        <f t="shared" si="9"/>
        <v>5156</v>
      </c>
      <c r="G314" s="38"/>
      <c r="H314" s="38"/>
      <c r="I314" s="38"/>
      <c r="J314" s="38"/>
      <c r="K314" s="38"/>
      <c r="L314" s="38"/>
      <c r="M314" s="38"/>
      <c r="N314" s="38"/>
    </row>
    <row r="315" ht="90" spans="1:14">
      <c r="A315" s="18">
        <v>294</v>
      </c>
      <c r="B315" s="19">
        <v>50</v>
      </c>
      <c r="C315" s="20" t="s">
        <v>327</v>
      </c>
      <c r="D315" s="21" t="s">
        <v>328</v>
      </c>
      <c r="E315" s="22">
        <v>89.98</v>
      </c>
      <c r="F315" s="23">
        <f t="shared" si="9"/>
        <v>4499</v>
      </c>
      <c r="G315" s="38"/>
      <c r="H315" s="38"/>
      <c r="I315" s="38"/>
      <c r="J315" s="38"/>
      <c r="K315" s="38"/>
      <c r="L315" s="38"/>
      <c r="M315" s="38"/>
      <c r="N315" s="38"/>
    </row>
    <row r="316" ht="90" spans="1:14">
      <c r="A316" s="18">
        <v>295</v>
      </c>
      <c r="B316" s="19">
        <v>50</v>
      </c>
      <c r="C316" s="20" t="s">
        <v>327</v>
      </c>
      <c r="D316" s="21" t="s">
        <v>329</v>
      </c>
      <c r="E316" s="22">
        <v>93.98</v>
      </c>
      <c r="F316" s="23">
        <f t="shared" si="9"/>
        <v>4699</v>
      </c>
      <c r="G316" s="38"/>
      <c r="H316" s="38"/>
      <c r="I316" s="38"/>
      <c r="J316" s="38"/>
      <c r="K316" s="38"/>
      <c r="L316" s="38"/>
      <c r="M316" s="38"/>
      <c r="N316" s="38"/>
    </row>
    <row r="317" ht="45" spans="1:14">
      <c r="A317" s="18">
        <v>296</v>
      </c>
      <c r="B317" s="19">
        <v>36</v>
      </c>
      <c r="C317" s="20" t="s">
        <v>4</v>
      </c>
      <c r="D317" s="21" t="s">
        <v>330</v>
      </c>
      <c r="E317" s="22">
        <v>101.98</v>
      </c>
      <c r="F317" s="23">
        <f t="shared" si="9"/>
        <v>3671.28</v>
      </c>
      <c r="G317" s="38"/>
      <c r="H317" s="38"/>
      <c r="I317" s="38"/>
      <c r="J317" s="38"/>
      <c r="K317" s="38"/>
      <c r="L317" s="38"/>
      <c r="M317" s="38"/>
      <c r="N317" s="38"/>
    </row>
    <row r="318" ht="30" spans="1:14">
      <c r="A318" s="18">
        <v>297</v>
      </c>
      <c r="B318" s="19">
        <v>240</v>
      </c>
      <c r="C318" s="20" t="s">
        <v>331</v>
      </c>
      <c r="D318" s="21" t="s">
        <v>332</v>
      </c>
      <c r="E318" s="22">
        <v>14.8</v>
      </c>
      <c r="F318" s="23">
        <f t="shared" si="9"/>
        <v>3552</v>
      </c>
      <c r="G318" s="5"/>
      <c r="H318" s="5"/>
      <c r="I318" s="5"/>
      <c r="J318" s="5"/>
      <c r="K318" s="5"/>
      <c r="L318" s="5"/>
      <c r="M318" s="5"/>
      <c r="N318" s="5"/>
    </row>
    <row r="319" ht="45" spans="1:14">
      <c r="A319" s="18">
        <v>298</v>
      </c>
      <c r="B319" s="19">
        <v>80</v>
      </c>
      <c r="C319" s="20" t="s">
        <v>333</v>
      </c>
      <c r="D319" s="21" t="s">
        <v>334</v>
      </c>
      <c r="E319" s="22">
        <v>97.54</v>
      </c>
      <c r="F319" s="23">
        <f t="shared" si="9"/>
        <v>7803.2</v>
      </c>
      <c r="G319" s="5"/>
      <c r="H319" s="5"/>
      <c r="I319" s="5"/>
      <c r="J319" s="5"/>
      <c r="K319" s="5"/>
      <c r="L319" s="5"/>
      <c r="M319" s="5"/>
      <c r="N319" s="5"/>
    </row>
    <row r="320" ht="45" spans="1:14">
      <c r="A320" s="18">
        <v>299</v>
      </c>
      <c r="B320" s="27">
        <v>100</v>
      </c>
      <c r="C320" s="20" t="s">
        <v>333</v>
      </c>
      <c r="D320" s="21" t="s">
        <v>335</v>
      </c>
      <c r="E320" s="22">
        <v>24.18</v>
      </c>
      <c r="F320" s="23">
        <f t="shared" si="9"/>
        <v>2418</v>
      </c>
      <c r="G320" s="5"/>
      <c r="H320" s="5"/>
      <c r="I320" s="5"/>
      <c r="J320" s="5"/>
      <c r="K320" s="5"/>
      <c r="L320" s="5"/>
      <c r="M320" s="5"/>
      <c r="N320" s="5"/>
    </row>
    <row r="321" ht="45" spans="1:14">
      <c r="A321" s="18">
        <v>300</v>
      </c>
      <c r="B321" s="27">
        <v>200</v>
      </c>
      <c r="C321" s="20" t="s">
        <v>333</v>
      </c>
      <c r="D321" s="21" t="s">
        <v>336</v>
      </c>
      <c r="E321" s="22">
        <v>7.8</v>
      </c>
      <c r="F321" s="23">
        <f t="shared" si="9"/>
        <v>1560</v>
      </c>
      <c r="G321" s="38"/>
      <c r="H321" s="38"/>
      <c r="I321" s="38"/>
      <c r="J321" s="38"/>
      <c r="K321" s="38"/>
      <c r="L321" s="38"/>
      <c r="M321" s="38"/>
      <c r="N321" s="38"/>
    </row>
    <row r="322" ht="45" spans="1:14">
      <c r="A322" s="18">
        <v>301</v>
      </c>
      <c r="B322" s="27">
        <v>15</v>
      </c>
      <c r="C322" s="20" t="s">
        <v>325</v>
      </c>
      <c r="D322" s="21" t="s">
        <v>337</v>
      </c>
      <c r="E322" s="22">
        <v>124</v>
      </c>
      <c r="F322" s="23">
        <f t="shared" si="9"/>
        <v>1860</v>
      </c>
      <c r="G322" s="5"/>
      <c r="H322" s="5"/>
      <c r="I322" s="5"/>
      <c r="J322" s="5"/>
      <c r="K322" s="5"/>
      <c r="L322" s="5"/>
      <c r="M322" s="5"/>
      <c r="N322" s="5"/>
    </row>
    <row r="323" ht="45" spans="1:14">
      <c r="A323" s="18">
        <v>302</v>
      </c>
      <c r="B323" s="27">
        <v>5</v>
      </c>
      <c r="C323" s="20" t="s">
        <v>4</v>
      </c>
      <c r="D323" s="21" t="s">
        <v>338</v>
      </c>
      <c r="E323" s="22">
        <v>233.98</v>
      </c>
      <c r="F323" s="23">
        <f t="shared" si="9"/>
        <v>1169.9</v>
      </c>
      <c r="G323" s="5"/>
      <c r="H323" s="5"/>
      <c r="I323" s="5"/>
      <c r="J323" s="5"/>
      <c r="K323" s="5"/>
      <c r="L323" s="5"/>
      <c r="M323" s="5"/>
      <c r="N323" s="5"/>
    </row>
    <row r="324" ht="45" spans="1:14">
      <c r="A324" s="18">
        <v>303</v>
      </c>
      <c r="B324" s="27">
        <v>5</v>
      </c>
      <c r="C324" s="20" t="s">
        <v>4</v>
      </c>
      <c r="D324" s="21" t="s">
        <v>339</v>
      </c>
      <c r="E324" s="22">
        <v>233.98</v>
      </c>
      <c r="F324" s="23">
        <f t="shared" si="9"/>
        <v>1169.9</v>
      </c>
      <c r="G324" s="5"/>
      <c r="H324" s="5"/>
      <c r="I324" s="5"/>
      <c r="J324" s="5"/>
      <c r="K324" s="5"/>
      <c r="L324" s="5"/>
      <c r="M324" s="5"/>
      <c r="N324" s="5"/>
    </row>
    <row r="325" ht="45" spans="1:6">
      <c r="A325" s="18">
        <v>304</v>
      </c>
      <c r="B325" s="27">
        <v>10</v>
      </c>
      <c r="C325" s="20" t="s">
        <v>340</v>
      </c>
      <c r="D325" s="21" t="s">
        <v>341</v>
      </c>
      <c r="E325" s="22">
        <v>41</v>
      </c>
      <c r="F325" s="23">
        <f t="shared" si="9"/>
        <v>410</v>
      </c>
    </row>
    <row r="326" ht="45" spans="1:6">
      <c r="A326" s="18">
        <v>305</v>
      </c>
      <c r="B326" s="27">
        <v>10</v>
      </c>
      <c r="C326" s="20" t="s">
        <v>327</v>
      </c>
      <c r="D326" s="21" t="s">
        <v>342</v>
      </c>
      <c r="E326" s="22">
        <v>398.8</v>
      </c>
      <c r="F326" s="23">
        <f t="shared" si="9"/>
        <v>3988</v>
      </c>
    </row>
    <row r="327" ht="30" spans="1:6">
      <c r="A327" s="18">
        <v>306</v>
      </c>
      <c r="B327" s="27">
        <v>10</v>
      </c>
      <c r="C327" s="20" t="s">
        <v>327</v>
      </c>
      <c r="D327" s="21" t="s">
        <v>343</v>
      </c>
      <c r="E327" s="22">
        <v>451.96</v>
      </c>
      <c r="F327" s="23">
        <f t="shared" si="9"/>
        <v>4519.6</v>
      </c>
    </row>
    <row r="328" spans="1:6">
      <c r="A328" s="18">
        <v>307</v>
      </c>
      <c r="B328" s="27">
        <v>10</v>
      </c>
      <c r="C328" s="20" t="s">
        <v>327</v>
      </c>
      <c r="D328" s="21" t="s">
        <v>344</v>
      </c>
      <c r="E328" s="22">
        <v>183.98</v>
      </c>
      <c r="F328" s="23">
        <f t="shared" si="9"/>
        <v>1839.8</v>
      </c>
    </row>
    <row r="329" spans="1:6">
      <c r="A329" s="18">
        <v>308</v>
      </c>
      <c r="B329" s="27">
        <v>9</v>
      </c>
      <c r="C329" s="20" t="s">
        <v>327</v>
      </c>
      <c r="D329" s="21" t="s">
        <v>345</v>
      </c>
      <c r="E329" s="22">
        <v>458</v>
      </c>
      <c r="F329" s="23">
        <f t="shared" si="9"/>
        <v>4122</v>
      </c>
    </row>
    <row r="330" spans="1:6">
      <c r="A330" s="18">
        <v>309</v>
      </c>
      <c r="B330" s="27">
        <v>36</v>
      </c>
      <c r="C330" s="20" t="s">
        <v>325</v>
      </c>
      <c r="D330" s="21" t="s">
        <v>346</v>
      </c>
      <c r="E330" s="22">
        <v>33.38</v>
      </c>
      <c r="F330" s="23">
        <f t="shared" si="9"/>
        <v>1201.68</v>
      </c>
    </row>
    <row r="331" ht="45" spans="1:6">
      <c r="A331" s="18">
        <v>310</v>
      </c>
      <c r="B331" s="27">
        <v>180</v>
      </c>
      <c r="C331" s="20" t="s">
        <v>333</v>
      </c>
      <c r="D331" s="21" t="s">
        <v>347</v>
      </c>
      <c r="E331" s="22">
        <v>43.8</v>
      </c>
      <c r="F331" s="23">
        <f t="shared" si="9"/>
        <v>7884</v>
      </c>
    </row>
    <row r="332" ht="30" spans="1:6">
      <c r="A332" s="18">
        <v>311</v>
      </c>
      <c r="B332" s="27">
        <v>24</v>
      </c>
      <c r="C332" s="20" t="s">
        <v>4</v>
      </c>
      <c r="D332" s="21" t="s">
        <v>348</v>
      </c>
      <c r="E332" s="22">
        <v>49.38</v>
      </c>
      <c r="F332" s="23">
        <f t="shared" si="9"/>
        <v>1185.12</v>
      </c>
    </row>
    <row r="333" ht="30" spans="1:6">
      <c r="A333" s="18">
        <v>312</v>
      </c>
      <c r="B333" s="19">
        <v>10</v>
      </c>
      <c r="C333" s="20" t="s">
        <v>4</v>
      </c>
      <c r="D333" s="21" t="s">
        <v>349</v>
      </c>
      <c r="E333" s="22">
        <v>52</v>
      </c>
      <c r="F333" s="23">
        <f t="shared" si="9"/>
        <v>520</v>
      </c>
    </row>
    <row r="334" spans="1:6">
      <c r="A334" s="18">
        <v>313</v>
      </c>
      <c r="B334" s="19">
        <v>10</v>
      </c>
      <c r="C334" s="20" t="s">
        <v>4</v>
      </c>
      <c r="D334" s="21" t="s">
        <v>350</v>
      </c>
      <c r="E334" s="22">
        <v>52</v>
      </c>
      <c r="F334" s="23">
        <f t="shared" si="9"/>
        <v>520</v>
      </c>
    </row>
    <row r="335" ht="45" spans="1:6">
      <c r="A335" s="18">
        <v>314</v>
      </c>
      <c r="B335" s="27">
        <v>36</v>
      </c>
      <c r="C335" s="20" t="s">
        <v>4</v>
      </c>
      <c r="D335" s="21" t="s">
        <v>351</v>
      </c>
      <c r="E335" s="22">
        <v>28.54</v>
      </c>
      <c r="F335" s="23">
        <f t="shared" si="9"/>
        <v>1027.44</v>
      </c>
    </row>
    <row r="336" ht="60" spans="1:6">
      <c r="A336" s="18">
        <v>315</v>
      </c>
      <c r="B336" s="27">
        <v>36</v>
      </c>
      <c r="C336" s="20" t="s">
        <v>4</v>
      </c>
      <c r="D336" s="21" t="s">
        <v>352</v>
      </c>
      <c r="E336" s="22">
        <v>28.54</v>
      </c>
      <c r="F336" s="23">
        <f t="shared" si="9"/>
        <v>1027.44</v>
      </c>
    </row>
    <row r="337" ht="60" spans="1:6">
      <c r="A337" s="18">
        <v>316</v>
      </c>
      <c r="B337" s="19">
        <v>36</v>
      </c>
      <c r="C337" s="20" t="s">
        <v>4</v>
      </c>
      <c r="D337" s="21" t="s">
        <v>353</v>
      </c>
      <c r="E337" s="22">
        <v>28.54</v>
      </c>
      <c r="F337" s="23">
        <f t="shared" si="9"/>
        <v>1027.44</v>
      </c>
    </row>
    <row r="338" ht="60" spans="1:6">
      <c r="A338" s="18">
        <v>317</v>
      </c>
      <c r="B338" s="19">
        <v>36</v>
      </c>
      <c r="C338" s="20" t="s">
        <v>4</v>
      </c>
      <c r="D338" s="21" t="s">
        <v>354</v>
      </c>
      <c r="E338" s="22">
        <v>28.54</v>
      </c>
      <c r="F338" s="23">
        <f t="shared" si="9"/>
        <v>1027.44</v>
      </c>
    </row>
    <row r="339" ht="75" spans="1:6">
      <c r="A339" s="18">
        <v>318</v>
      </c>
      <c r="B339" s="19">
        <v>36</v>
      </c>
      <c r="C339" s="20" t="s">
        <v>4</v>
      </c>
      <c r="D339" s="21" t="s">
        <v>355</v>
      </c>
      <c r="E339" s="22">
        <v>28.54</v>
      </c>
      <c r="F339" s="23">
        <f t="shared" si="9"/>
        <v>1027.44</v>
      </c>
    </row>
    <row r="340" ht="45" spans="1:6">
      <c r="A340" s="18">
        <v>319</v>
      </c>
      <c r="B340" s="19">
        <v>36</v>
      </c>
      <c r="C340" s="20" t="s">
        <v>4</v>
      </c>
      <c r="D340" s="21" t="s">
        <v>356</v>
      </c>
      <c r="E340" s="22">
        <v>39.98</v>
      </c>
      <c r="F340" s="23">
        <f t="shared" si="9"/>
        <v>1439.28</v>
      </c>
    </row>
    <row r="341" ht="45" spans="1:6">
      <c r="A341" s="18">
        <v>320</v>
      </c>
      <c r="B341" s="27">
        <v>36</v>
      </c>
      <c r="C341" s="20" t="s">
        <v>4</v>
      </c>
      <c r="D341" s="21" t="s">
        <v>357</v>
      </c>
      <c r="E341" s="22">
        <v>39.98</v>
      </c>
      <c r="F341" s="23">
        <f t="shared" si="9"/>
        <v>1439.28</v>
      </c>
    </row>
    <row r="342" ht="45" spans="1:6">
      <c r="A342" s="18">
        <v>321</v>
      </c>
      <c r="B342" s="27">
        <v>36</v>
      </c>
      <c r="C342" s="20" t="s">
        <v>4</v>
      </c>
      <c r="D342" s="21" t="s">
        <v>358</v>
      </c>
      <c r="E342" s="22">
        <v>27.36</v>
      </c>
      <c r="F342" s="23">
        <f t="shared" si="9"/>
        <v>984.96</v>
      </c>
    </row>
    <row r="343" ht="75" spans="1:6">
      <c r="A343" s="18">
        <v>322</v>
      </c>
      <c r="B343" s="27">
        <v>36</v>
      </c>
      <c r="C343" s="20" t="s">
        <v>4</v>
      </c>
      <c r="D343" s="21" t="s">
        <v>359</v>
      </c>
      <c r="E343" s="22">
        <v>27.36</v>
      </c>
      <c r="F343" s="23">
        <f t="shared" si="9"/>
        <v>984.96</v>
      </c>
    </row>
    <row r="344" ht="45" spans="1:6">
      <c r="A344" s="18">
        <v>323</v>
      </c>
      <c r="B344" s="27">
        <v>36</v>
      </c>
      <c r="C344" s="20" t="s">
        <v>4</v>
      </c>
      <c r="D344" s="21" t="s">
        <v>360</v>
      </c>
      <c r="E344" s="22">
        <v>27.36</v>
      </c>
      <c r="F344" s="23">
        <f t="shared" ref="F344:F375" si="10">E344*B344</f>
        <v>984.96</v>
      </c>
    </row>
    <row r="345" ht="45" spans="1:6">
      <c r="A345" s="18">
        <v>324</v>
      </c>
      <c r="B345" s="27">
        <v>36</v>
      </c>
      <c r="C345" s="20" t="s">
        <v>4</v>
      </c>
      <c r="D345" s="21" t="s">
        <v>361</v>
      </c>
      <c r="E345" s="22">
        <v>42.08</v>
      </c>
      <c r="F345" s="23">
        <f t="shared" si="10"/>
        <v>1514.88</v>
      </c>
    </row>
    <row r="346" ht="60" spans="1:6">
      <c r="A346" s="18">
        <v>325</v>
      </c>
      <c r="B346" s="27">
        <v>36</v>
      </c>
      <c r="C346" s="20" t="s">
        <v>4</v>
      </c>
      <c r="D346" s="21" t="s">
        <v>362</v>
      </c>
      <c r="E346" s="22">
        <v>23.8</v>
      </c>
      <c r="F346" s="23">
        <f t="shared" si="10"/>
        <v>856.8</v>
      </c>
    </row>
    <row r="347" ht="45" spans="1:6">
      <c r="A347" s="18">
        <v>326</v>
      </c>
      <c r="B347" s="27">
        <v>120</v>
      </c>
      <c r="C347" s="20" t="s">
        <v>4</v>
      </c>
      <c r="D347" s="21" t="s">
        <v>363</v>
      </c>
      <c r="E347" s="22">
        <v>7.98</v>
      </c>
      <c r="F347" s="23">
        <f t="shared" si="10"/>
        <v>957.6</v>
      </c>
    </row>
    <row r="348" ht="45" spans="1:6">
      <c r="A348" s="18">
        <v>327</v>
      </c>
      <c r="B348" s="27">
        <v>120</v>
      </c>
      <c r="C348" s="20" t="s">
        <v>4</v>
      </c>
      <c r="D348" s="21" t="s">
        <v>364</v>
      </c>
      <c r="E348" s="22">
        <v>7.98</v>
      </c>
      <c r="F348" s="23">
        <f t="shared" si="10"/>
        <v>957.6</v>
      </c>
    </row>
    <row r="349" ht="45" spans="1:6">
      <c r="A349" s="18">
        <v>328</v>
      </c>
      <c r="B349" s="27">
        <v>120</v>
      </c>
      <c r="C349" s="20" t="s">
        <v>4</v>
      </c>
      <c r="D349" s="21" t="s">
        <v>365</v>
      </c>
      <c r="E349" s="22">
        <v>7.98</v>
      </c>
      <c r="F349" s="23">
        <f t="shared" si="10"/>
        <v>957.6</v>
      </c>
    </row>
    <row r="350" ht="45" spans="1:6">
      <c r="A350" s="18">
        <v>329</v>
      </c>
      <c r="B350" s="19">
        <v>120</v>
      </c>
      <c r="C350" s="20" t="s">
        <v>4</v>
      </c>
      <c r="D350" s="21" t="s">
        <v>366</v>
      </c>
      <c r="E350" s="22">
        <v>7.98</v>
      </c>
      <c r="F350" s="23">
        <f t="shared" si="10"/>
        <v>957.6</v>
      </c>
    </row>
    <row r="351" ht="45" spans="1:6">
      <c r="A351" s="18">
        <v>330</v>
      </c>
      <c r="B351" s="27">
        <v>120</v>
      </c>
      <c r="C351" s="20" t="s">
        <v>4</v>
      </c>
      <c r="D351" s="21" t="s">
        <v>367</v>
      </c>
      <c r="E351" s="22">
        <v>7.98</v>
      </c>
      <c r="F351" s="23">
        <f t="shared" si="10"/>
        <v>957.6</v>
      </c>
    </row>
    <row r="352" ht="45" spans="1:6">
      <c r="A352" s="18">
        <v>331</v>
      </c>
      <c r="B352" s="19">
        <v>120</v>
      </c>
      <c r="C352" s="20" t="s">
        <v>4</v>
      </c>
      <c r="D352" s="21" t="s">
        <v>368</v>
      </c>
      <c r="E352" s="22">
        <v>7.98</v>
      </c>
      <c r="F352" s="23">
        <f t="shared" si="10"/>
        <v>957.6</v>
      </c>
    </row>
    <row r="353" ht="45" spans="1:6">
      <c r="A353" s="18">
        <v>332</v>
      </c>
      <c r="B353" s="19">
        <v>120</v>
      </c>
      <c r="C353" s="20" t="s">
        <v>4</v>
      </c>
      <c r="D353" s="21" t="s">
        <v>369</v>
      </c>
      <c r="E353" s="22">
        <v>7.98</v>
      </c>
      <c r="F353" s="23">
        <f t="shared" si="10"/>
        <v>957.6</v>
      </c>
    </row>
    <row r="354" ht="60" spans="1:6">
      <c r="A354" s="18">
        <v>333</v>
      </c>
      <c r="B354" s="27">
        <v>120</v>
      </c>
      <c r="C354" s="20" t="s">
        <v>4</v>
      </c>
      <c r="D354" s="21" t="s">
        <v>370</v>
      </c>
      <c r="E354" s="22">
        <v>7.98</v>
      </c>
      <c r="F354" s="23">
        <f t="shared" si="10"/>
        <v>957.6</v>
      </c>
    </row>
    <row r="355" ht="60" spans="1:6">
      <c r="A355" s="18">
        <v>334</v>
      </c>
      <c r="B355" s="19">
        <v>120</v>
      </c>
      <c r="C355" s="20" t="s">
        <v>4</v>
      </c>
      <c r="D355" s="21" t="s">
        <v>371</v>
      </c>
      <c r="E355" s="22">
        <v>7.98</v>
      </c>
      <c r="F355" s="23">
        <f t="shared" si="10"/>
        <v>957.6</v>
      </c>
    </row>
    <row r="356" ht="60" spans="1:6">
      <c r="A356" s="18">
        <v>335</v>
      </c>
      <c r="B356" s="19">
        <v>120</v>
      </c>
      <c r="C356" s="20" t="s">
        <v>4</v>
      </c>
      <c r="D356" s="21" t="s">
        <v>372</v>
      </c>
      <c r="E356" s="22">
        <v>7.98</v>
      </c>
      <c r="F356" s="23">
        <f t="shared" si="10"/>
        <v>957.6</v>
      </c>
    </row>
    <row r="357" ht="45" spans="1:6">
      <c r="A357" s="18">
        <v>336</v>
      </c>
      <c r="B357" s="19">
        <v>120</v>
      </c>
      <c r="C357" s="20" t="s">
        <v>4</v>
      </c>
      <c r="D357" s="21" t="s">
        <v>373</v>
      </c>
      <c r="E357" s="22">
        <v>7.98</v>
      </c>
      <c r="F357" s="23">
        <f t="shared" si="10"/>
        <v>957.6</v>
      </c>
    </row>
    <row r="358" ht="45" spans="1:6">
      <c r="A358" s="18">
        <v>337</v>
      </c>
      <c r="B358" s="19">
        <v>120</v>
      </c>
      <c r="C358" s="20" t="s">
        <v>4</v>
      </c>
      <c r="D358" s="21" t="s">
        <v>374</v>
      </c>
      <c r="E358" s="22">
        <v>7.98</v>
      </c>
      <c r="F358" s="23">
        <f t="shared" si="10"/>
        <v>957.6</v>
      </c>
    </row>
    <row r="359" ht="45" spans="1:6">
      <c r="A359" s="18">
        <v>338</v>
      </c>
      <c r="B359" s="19">
        <v>120</v>
      </c>
      <c r="C359" s="20" t="s">
        <v>4</v>
      </c>
      <c r="D359" s="21" t="s">
        <v>375</v>
      </c>
      <c r="E359" s="22">
        <v>7.98</v>
      </c>
      <c r="F359" s="23">
        <f t="shared" si="10"/>
        <v>957.6</v>
      </c>
    </row>
    <row r="360" ht="75" spans="1:6">
      <c r="A360" s="18">
        <v>339</v>
      </c>
      <c r="B360" s="19">
        <v>120</v>
      </c>
      <c r="C360" s="20" t="s">
        <v>4</v>
      </c>
      <c r="D360" s="21" t="s">
        <v>376</v>
      </c>
      <c r="E360" s="22">
        <v>7.98</v>
      </c>
      <c r="F360" s="23">
        <f t="shared" si="10"/>
        <v>957.6</v>
      </c>
    </row>
    <row r="361" ht="75" spans="1:6">
      <c r="A361" s="18">
        <v>340</v>
      </c>
      <c r="B361" s="19">
        <v>50</v>
      </c>
      <c r="C361" s="20" t="s">
        <v>4</v>
      </c>
      <c r="D361" s="21" t="s">
        <v>377</v>
      </c>
      <c r="E361" s="22">
        <v>23.98</v>
      </c>
      <c r="F361" s="23">
        <f t="shared" si="10"/>
        <v>1199</v>
      </c>
    </row>
    <row r="362" ht="60" spans="1:6">
      <c r="A362" s="18">
        <v>341</v>
      </c>
      <c r="B362" s="19">
        <v>120</v>
      </c>
      <c r="C362" s="20" t="s">
        <v>4</v>
      </c>
      <c r="D362" s="21" t="s">
        <v>378</v>
      </c>
      <c r="E362" s="22">
        <v>7.98</v>
      </c>
      <c r="F362" s="23">
        <f t="shared" si="10"/>
        <v>957.6</v>
      </c>
    </row>
    <row r="363" ht="45" spans="1:6">
      <c r="A363" s="18">
        <v>342</v>
      </c>
      <c r="B363" s="19">
        <v>120</v>
      </c>
      <c r="C363" s="20" t="s">
        <v>4</v>
      </c>
      <c r="D363" s="21" t="s">
        <v>379</v>
      </c>
      <c r="E363" s="22">
        <v>7.98</v>
      </c>
      <c r="F363" s="23">
        <f t="shared" si="10"/>
        <v>957.6</v>
      </c>
    </row>
    <row r="364" ht="75" spans="1:6">
      <c r="A364" s="18">
        <v>343</v>
      </c>
      <c r="B364" s="27">
        <v>120</v>
      </c>
      <c r="C364" s="20" t="s">
        <v>4</v>
      </c>
      <c r="D364" s="21" t="s">
        <v>380</v>
      </c>
      <c r="E364" s="22">
        <v>7.98</v>
      </c>
      <c r="F364" s="23">
        <f t="shared" si="10"/>
        <v>957.6</v>
      </c>
    </row>
    <row r="365" ht="45" spans="1:6">
      <c r="A365" s="18">
        <v>344</v>
      </c>
      <c r="B365" s="19">
        <v>120</v>
      </c>
      <c r="C365" s="20" t="s">
        <v>4</v>
      </c>
      <c r="D365" s="21" t="s">
        <v>381</v>
      </c>
      <c r="E365" s="22">
        <v>7.98</v>
      </c>
      <c r="F365" s="23">
        <f t="shared" si="10"/>
        <v>957.6</v>
      </c>
    </row>
    <row r="366" ht="60" spans="1:6">
      <c r="A366" s="18">
        <v>345</v>
      </c>
      <c r="B366" s="19">
        <v>120</v>
      </c>
      <c r="C366" s="20" t="s">
        <v>4</v>
      </c>
      <c r="D366" s="21" t="s">
        <v>382</v>
      </c>
      <c r="E366" s="22">
        <v>7.98</v>
      </c>
      <c r="F366" s="23">
        <f t="shared" si="10"/>
        <v>957.6</v>
      </c>
    </row>
    <row r="367" ht="45" spans="1:6">
      <c r="A367" s="18">
        <v>346</v>
      </c>
      <c r="B367" s="27">
        <v>10</v>
      </c>
      <c r="C367" s="20" t="s">
        <v>4</v>
      </c>
      <c r="D367" s="21" t="s">
        <v>383</v>
      </c>
      <c r="E367" s="22">
        <v>18.08</v>
      </c>
      <c r="F367" s="23">
        <f t="shared" si="10"/>
        <v>180.8</v>
      </c>
    </row>
    <row r="368" ht="45" spans="1:6">
      <c r="A368" s="18">
        <v>347</v>
      </c>
      <c r="B368" s="27">
        <v>10</v>
      </c>
      <c r="C368" s="20" t="s">
        <v>4</v>
      </c>
      <c r="D368" s="21" t="s">
        <v>384</v>
      </c>
      <c r="E368" s="22">
        <v>45.8</v>
      </c>
      <c r="F368" s="23">
        <f t="shared" si="10"/>
        <v>458</v>
      </c>
    </row>
    <row r="369" ht="30" spans="1:6">
      <c r="A369" s="18">
        <v>348</v>
      </c>
      <c r="B369" s="19">
        <v>10</v>
      </c>
      <c r="C369" s="20" t="s">
        <v>4</v>
      </c>
      <c r="D369" s="21" t="s">
        <v>385</v>
      </c>
      <c r="E369" s="22">
        <v>11.98</v>
      </c>
      <c r="F369" s="23">
        <f t="shared" si="10"/>
        <v>119.8</v>
      </c>
    </row>
    <row r="370" ht="30" spans="1:6">
      <c r="A370" s="18">
        <v>349</v>
      </c>
      <c r="B370" s="27">
        <v>10</v>
      </c>
      <c r="C370" s="20" t="s">
        <v>327</v>
      </c>
      <c r="D370" s="21" t="s">
        <v>386</v>
      </c>
      <c r="E370" s="22">
        <v>104.6</v>
      </c>
      <c r="F370" s="23">
        <f t="shared" si="10"/>
        <v>1046</v>
      </c>
    </row>
    <row r="371" ht="30" spans="1:6">
      <c r="A371" s="18">
        <v>350</v>
      </c>
      <c r="B371" s="27">
        <v>10</v>
      </c>
      <c r="C371" s="20" t="s">
        <v>4</v>
      </c>
      <c r="D371" s="21" t="s">
        <v>387</v>
      </c>
      <c r="E371" s="22">
        <v>185.8</v>
      </c>
      <c r="F371" s="23">
        <f t="shared" si="10"/>
        <v>1858</v>
      </c>
    </row>
    <row r="372" ht="45" spans="1:6">
      <c r="A372" s="18">
        <v>351</v>
      </c>
      <c r="B372" s="27">
        <v>15</v>
      </c>
      <c r="C372" s="20" t="s">
        <v>4</v>
      </c>
      <c r="D372" s="21" t="s">
        <v>388</v>
      </c>
      <c r="E372" s="22">
        <v>359.8</v>
      </c>
      <c r="F372" s="23">
        <f t="shared" si="10"/>
        <v>5397</v>
      </c>
    </row>
    <row r="373" spans="1:6">
      <c r="A373" s="18">
        <v>352</v>
      </c>
      <c r="B373" s="27">
        <v>50</v>
      </c>
      <c r="C373" s="20" t="s">
        <v>4</v>
      </c>
      <c r="D373" s="21" t="s">
        <v>389</v>
      </c>
      <c r="E373" s="22">
        <v>42</v>
      </c>
      <c r="F373" s="23">
        <f t="shared" si="10"/>
        <v>2100</v>
      </c>
    </row>
    <row r="374" ht="45" spans="1:6">
      <c r="A374" s="18">
        <v>353</v>
      </c>
      <c r="B374" s="27">
        <v>25</v>
      </c>
      <c r="C374" s="20" t="s">
        <v>390</v>
      </c>
      <c r="D374" s="21" t="s">
        <v>391</v>
      </c>
      <c r="E374" s="22">
        <v>274</v>
      </c>
      <c r="F374" s="23">
        <f t="shared" si="10"/>
        <v>6850</v>
      </c>
    </row>
    <row r="375" ht="45" spans="1:6">
      <c r="A375" s="18">
        <v>354</v>
      </c>
      <c r="B375" s="27">
        <v>80</v>
      </c>
      <c r="C375" s="20" t="s">
        <v>4</v>
      </c>
      <c r="D375" s="21" t="s">
        <v>392</v>
      </c>
      <c r="E375" s="22">
        <v>40</v>
      </c>
      <c r="F375" s="23">
        <f t="shared" si="10"/>
        <v>3200</v>
      </c>
    </row>
    <row r="376" spans="1:6">
      <c r="A376" s="18">
        <v>355</v>
      </c>
      <c r="B376" s="27">
        <v>24</v>
      </c>
      <c r="C376" s="20" t="s">
        <v>331</v>
      </c>
      <c r="D376" s="21" t="s">
        <v>393</v>
      </c>
      <c r="E376" s="22">
        <v>45.6</v>
      </c>
      <c r="F376" s="23">
        <f t="shared" ref="F376:F407" si="11">E376*B376</f>
        <v>1094.4</v>
      </c>
    </row>
    <row r="377" ht="30" spans="1:6">
      <c r="A377" s="18">
        <v>356</v>
      </c>
      <c r="B377" s="27">
        <v>150</v>
      </c>
      <c r="C377" s="20" t="s">
        <v>394</v>
      </c>
      <c r="D377" s="21" t="s">
        <v>395</v>
      </c>
      <c r="E377" s="22">
        <v>3.2</v>
      </c>
      <c r="F377" s="23">
        <f t="shared" si="11"/>
        <v>480</v>
      </c>
    </row>
    <row r="378" spans="1:6">
      <c r="A378" s="18">
        <v>357</v>
      </c>
      <c r="B378" s="27">
        <v>30</v>
      </c>
      <c r="C378" s="20" t="s">
        <v>4</v>
      </c>
      <c r="D378" s="21" t="s">
        <v>396</v>
      </c>
      <c r="E378" s="22">
        <v>13</v>
      </c>
      <c r="F378" s="23">
        <f t="shared" si="11"/>
        <v>390</v>
      </c>
    </row>
    <row r="379" ht="90" spans="1:6">
      <c r="A379" s="18">
        <v>358</v>
      </c>
      <c r="B379" s="27">
        <v>120</v>
      </c>
      <c r="C379" s="20" t="s">
        <v>333</v>
      </c>
      <c r="D379" s="21" t="s">
        <v>397</v>
      </c>
      <c r="E379" s="22">
        <v>32.4</v>
      </c>
      <c r="F379" s="23">
        <f t="shared" si="11"/>
        <v>3888</v>
      </c>
    </row>
    <row r="380" ht="30" spans="1:6">
      <c r="A380" s="18">
        <v>359</v>
      </c>
      <c r="B380" s="27">
        <v>10</v>
      </c>
      <c r="C380" s="20" t="s">
        <v>4</v>
      </c>
      <c r="D380" s="21" t="s">
        <v>398</v>
      </c>
      <c r="E380" s="22">
        <v>45.76</v>
      </c>
      <c r="F380" s="23">
        <f t="shared" si="11"/>
        <v>457.6</v>
      </c>
    </row>
    <row r="381" ht="30" spans="1:6">
      <c r="A381" s="18">
        <v>360</v>
      </c>
      <c r="B381" s="27">
        <v>10</v>
      </c>
      <c r="C381" s="20" t="s">
        <v>4</v>
      </c>
      <c r="D381" s="21" t="s">
        <v>399</v>
      </c>
      <c r="E381" s="22">
        <v>54</v>
      </c>
      <c r="F381" s="23">
        <f t="shared" si="11"/>
        <v>540</v>
      </c>
    </row>
    <row r="382" ht="45" spans="1:6">
      <c r="A382" s="18">
        <v>361</v>
      </c>
      <c r="B382" s="27">
        <v>50</v>
      </c>
      <c r="C382" s="20" t="s">
        <v>333</v>
      </c>
      <c r="D382" s="21" t="s">
        <v>400</v>
      </c>
      <c r="E382" s="22">
        <v>23.8</v>
      </c>
      <c r="F382" s="23">
        <f t="shared" si="11"/>
        <v>1190</v>
      </c>
    </row>
    <row r="383" ht="45" spans="1:6">
      <c r="A383" s="18">
        <v>362</v>
      </c>
      <c r="B383" s="27">
        <v>10</v>
      </c>
      <c r="C383" s="20" t="s">
        <v>4</v>
      </c>
      <c r="D383" s="21" t="s">
        <v>401</v>
      </c>
      <c r="E383" s="22">
        <v>147.26</v>
      </c>
      <c r="F383" s="23">
        <f t="shared" si="11"/>
        <v>1472.6</v>
      </c>
    </row>
    <row r="384" ht="45" spans="1:6">
      <c r="A384" s="18">
        <v>363</v>
      </c>
      <c r="B384" s="27">
        <v>10</v>
      </c>
      <c r="C384" s="20" t="s">
        <v>4</v>
      </c>
      <c r="D384" s="21" t="s">
        <v>402</v>
      </c>
      <c r="E384" s="22">
        <v>147.26</v>
      </c>
      <c r="F384" s="23">
        <f t="shared" si="11"/>
        <v>1472.6</v>
      </c>
    </row>
    <row r="385" ht="45" spans="1:6">
      <c r="A385" s="18">
        <v>364</v>
      </c>
      <c r="B385" s="27">
        <v>10</v>
      </c>
      <c r="C385" s="20" t="s">
        <v>4</v>
      </c>
      <c r="D385" s="21" t="s">
        <v>403</v>
      </c>
      <c r="E385" s="22">
        <v>19.78</v>
      </c>
      <c r="F385" s="23">
        <f t="shared" si="11"/>
        <v>197.8</v>
      </c>
    </row>
    <row r="386" ht="45" spans="1:6">
      <c r="A386" s="18">
        <v>365</v>
      </c>
      <c r="B386" s="27">
        <v>36</v>
      </c>
      <c r="C386" s="20" t="s">
        <v>4</v>
      </c>
      <c r="D386" s="21" t="s">
        <v>404</v>
      </c>
      <c r="E386" s="22">
        <v>19.78</v>
      </c>
      <c r="F386" s="23">
        <f t="shared" si="11"/>
        <v>712.08</v>
      </c>
    </row>
    <row r="387" ht="45" spans="1:6">
      <c r="A387" s="18">
        <v>366</v>
      </c>
      <c r="B387" s="27">
        <v>36</v>
      </c>
      <c r="C387" s="20" t="s">
        <v>4</v>
      </c>
      <c r="D387" s="21" t="s">
        <v>405</v>
      </c>
      <c r="E387" s="22">
        <v>147.26</v>
      </c>
      <c r="F387" s="23">
        <f t="shared" si="11"/>
        <v>5301.36</v>
      </c>
    </row>
    <row r="388" ht="45" spans="1:6">
      <c r="A388" s="18">
        <v>367</v>
      </c>
      <c r="B388" s="27">
        <v>36</v>
      </c>
      <c r="C388" s="20" t="s">
        <v>4</v>
      </c>
      <c r="D388" s="21" t="s">
        <v>406</v>
      </c>
      <c r="E388" s="22">
        <v>147.26</v>
      </c>
      <c r="F388" s="23">
        <f t="shared" si="11"/>
        <v>5301.36</v>
      </c>
    </row>
    <row r="389" ht="45" spans="1:6">
      <c r="A389" s="18">
        <v>368</v>
      </c>
      <c r="B389" s="27">
        <v>36</v>
      </c>
      <c r="C389" s="20" t="s">
        <v>4</v>
      </c>
      <c r="D389" s="21" t="s">
        <v>407</v>
      </c>
      <c r="E389" s="22">
        <v>25.98</v>
      </c>
      <c r="F389" s="23">
        <f t="shared" si="11"/>
        <v>935.28</v>
      </c>
    </row>
    <row r="390" ht="30" spans="1:6">
      <c r="A390" s="18">
        <v>369</v>
      </c>
      <c r="B390" s="27">
        <v>5</v>
      </c>
      <c r="C390" s="20" t="s">
        <v>327</v>
      </c>
      <c r="D390" s="21" t="s">
        <v>408</v>
      </c>
      <c r="E390" s="22">
        <v>605.8</v>
      </c>
      <c r="F390" s="23">
        <f t="shared" si="11"/>
        <v>3029</v>
      </c>
    </row>
    <row r="391" ht="45" spans="1:6">
      <c r="A391" s="18">
        <v>370</v>
      </c>
      <c r="B391" s="27">
        <v>15</v>
      </c>
      <c r="C391" s="20" t="s">
        <v>4</v>
      </c>
      <c r="D391" s="21" t="s">
        <v>409</v>
      </c>
      <c r="E391" s="22">
        <v>189.14</v>
      </c>
      <c r="F391" s="23">
        <f t="shared" si="11"/>
        <v>2837.1</v>
      </c>
    </row>
    <row r="392" ht="45" spans="1:6">
      <c r="A392" s="18">
        <v>371</v>
      </c>
      <c r="B392" s="27">
        <v>15</v>
      </c>
      <c r="C392" s="20" t="s">
        <v>4</v>
      </c>
      <c r="D392" s="21" t="s">
        <v>410</v>
      </c>
      <c r="E392" s="22">
        <v>50</v>
      </c>
      <c r="F392" s="23">
        <f t="shared" si="11"/>
        <v>750</v>
      </c>
    </row>
    <row r="393" ht="45" spans="1:6">
      <c r="A393" s="18">
        <v>372</v>
      </c>
      <c r="B393" s="27">
        <v>750</v>
      </c>
      <c r="C393" s="20" t="s">
        <v>4</v>
      </c>
      <c r="D393" s="21" t="s">
        <v>411</v>
      </c>
      <c r="E393" s="22">
        <v>1.64</v>
      </c>
      <c r="F393" s="23">
        <f t="shared" si="11"/>
        <v>1230</v>
      </c>
    </row>
    <row r="394" ht="60" spans="1:6">
      <c r="A394" s="18">
        <v>373</v>
      </c>
      <c r="B394" s="27">
        <v>750</v>
      </c>
      <c r="C394" s="20" t="s">
        <v>4</v>
      </c>
      <c r="D394" s="21" t="s">
        <v>412</v>
      </c>
      <c r="E394" s="22">
        <v>1.36</v>
      </c>
      <c r="F394" s="23">
        <f t="shared" si="11"/>
        <v>1020</v>
      </c>
    </row>
    <row r="395" ht="30" spans="1:6">
      <c r="A395" s="18">
        <v>374</v>
      </c>
      <c r="B395" s="27">
        <v>500</v>
      </c>
      <c r="C395" s="20" t="s">
        <v>4</v>
      </c>
      <c r="D395" s="21" t="s">
        <v>413</v>
      </c>
      <c r="E395" s="22">
        <v>2.36</v>
      </c>
      <c r="F395" s="23">
        <f t="shared" si="11"/>
        <v>1180</v>
      </c>
    </row>
    <row r="396" ht="30" spans="1:6">
      <c r="A396" s="18">
        <v>375</v>
      </c>
      <c r="B396" s="27">
        <v>20</v>
      </c>
      <c r="C396" s="20" t="s">
        <v>4</v>
      </c>
      <c r="D396" s="21" t="s">
        <v>414</v>
      </c>
      <c r="E396" s="22">
        <v>33.8</v>
      </c>
      <c r="F396" s="23">
        <f t="shared" si="11"/>
        <v>676</v>
      </c>
    </row>
    <row r="397" ht="30" spans="1:6">
      <c r="A397" s="18">
        <v>376</v>
      </c>
      <c r="B397" s="27">
        <v>20</v>
      </c>
      <c r="C397" s="20" t="s">
        <v>4</v>
      </c>
      <c r="D397" s="21" t="s">
        <v>415</v>
      </c>
      <c r="E397" s="22">
        <v>33.8</v>
      </c>
      <c r="F397" s="23">
        <f t="shared" si="11"/>
        <v>676</v>
      </c>
    </row>
    <row r="398" ht="45" spans="1:6">
      <c r="A398" s="18">
        <v>377</v>
      </c>
      <c r="B398" s="27">
        <v>35</v>
      </c>
      <c r="C398" s="20" t="s">
        <v>4</v>
      </c>
      <c r="D398" s="21" t="s">
        <v>416</v>
      </c>
      <c r="E398" s="22">
        <v>37.8</v>
      </c>
      <c r="F398" s="23">
        <f t="shared" si="11"/>
        <v>1323</v>
      </c>
    </row>
    <row r="399" ht="45" spans="1:6">
      <c r="A399" s="18">
        <v>378</v>
      </c>
      <c r="B399" s="27">
        <v>35</v>
      </c>
      <c r="C399" s="20" t="s">
        <v>4</v>
      </c>
      <c r="D399" s="21" t="s">
        <v>417</v>
      </c>
      <c r="E399" s="22">
        <v>39.8</v>
      </c>
      <c r="F399" s="23">
        <f t="shared" si="11"/>
        <v>1393</v>
      </c>
    </row>
    <row r="400" ht="45" spans="1:6">
      <c r="A400" s="18">
        <v>379</v>
      </c>
      <c r="B400" s="27">
        <v>35</v>
      </c>
      <c r="C400" s="20" t="s">
        <v>4</v>
      </c>
      <c r="D400" s="21" t="s">
        <v>418</v>
      </c>
      <c r="E400" s="22">
        <v>35.8</v>
      </c>
      <c r="F400" s="23">
        <f t="shared" si="11"/>
        <v>1253</v>
      </c>
    </row>
    <row r="401" ht="45" spans="1:6">
      <c r="A401" s="18">
        <v>380</v>
      </c>
      <c r="B401" s="27">
        <v>35</v>
      </c>
      <c r="C401" s="20" t="s">
        <v>4</v>
      </c>
      <c r="D401" s="21" t="s">
        <v>419</v>
      </c>
      <c r="E401" s="22">
        <v>13.8</v>
      </c>
      <c r="F401" s="23">
        <f t="shared" si="11"/>
        <v>483</v>
      </c>
    </row>
    <row r="402" ht="60" spans="1:6">
      <c r="A402" s="18">
        <v>381</v>
      </c>
      <c r="B402" s="27">
        <v>120</v>
      </c>
      <c r="C402" s="20" t="s">
        <v>4</v>
      </c>
      <c r="D402" s="21" t="s">
        <v>420</v>
      </c>
      <c r="E402" s="22">
        <v>9.6</v>
      </c>
      <c r="F402" s="23">
        <f t="shared" si="11"/>
        <v>1152</v>
      </c>
    </row>
    <row r="403" spans="1:6">
      <c r="A403" s="18">
        <v>382</v>
      </c>
      <c r="B403" s="27">
        <v>50</v>
      </c>
      <c r="C403" s="20" t="s">
        <v>331</v>
      </c>
      <c r="D403" s="21" t="s">
        <v>421</v>
      </c>
      <c r="E403" s="22">
        <v>28.58</v>
      </c>
      <c r="F403" s="23">
        <f t="shared" si="11"/>
        <v>1429</v>
      </c>
    </row>
    <row r="404" spans="1:6">
      <c r="A404" s="18">
        <v>383</v>
      </c>
      <c r="B404" s="27">
        <v>10</v>
      </c>
      <c r="C404" s="20" t="s">
        <v>4</v>
      </c>
      <c r="D404" s="21" t="s">
        <v>422</v>
      </c>
      <c r="E404" s="22">
        <v>290.6</v>
      </c>
      <c r="F404" s="23">
        <f t="shared" si="11"/>
        <v>2906</v>
      </c>
    </row>
    <row r="405" ht="75" spans="1:6">
      <c r="A405" s="18">
        <v>384</v>
      </c>
      <c r="B405" s="27">
        <v>10</v>
      </c>
      <c r="C405" s="20" t="s">
        <v>4</v>
      </c>
      <c r="D405" s="21" t="s">
        <v>423</v>
      </c>
      <c r="E405" s="22">
        <v>191.8</v>
      </c>
      <c r="F405" s="23">
        <f t="shared" si="11"/>
        <v>1918</v>
      </c>
    </row>
    <row r="406" spans="1:6">
      <c r="A406" s="18">
        <v>385</v>
      </c>
      <c r="B406" s="27">
        <v>10</v>
      </c>
      <c r="C406" s="20" t="s">
        <v>4</v>
      </c>
      <c r="D406" s="21" t="s">
        <v>424</v>
      </c>
      <c r="E406" s="22">
        <v>541.5</v>
      </c>
      <c r="F406" s="23">
        <f t="shared" si="11"/>
        <v>5415</v>
      </c>
    </row>
    <row r="407" ht="30" spans="1:6">
      <c r="A407" s="18">
        <v>386</v>
      </c>
      <c r="B407" s="27">
        <v>36</v>
      </c>
      <c r="C407" s="20" t="s">
        <v>325</v>
      </c>
      <c r="D407" s="21" t="s">
        <v>425</v>
      </c>
      <c r="E407" s="22">
        <v>36.2</v>
      </c>
      <c r="F407" s="23">
        <f t="shared" si="11"/>
        <v>1303.2</v>
      </c>
    </row>
    <row r="408" spans="1:6">
      <c r="A408" s="18">
        <v>387</v>
      </c>
      <c r="B408" s="27">
        <v>50</v>
      </c>
      <c r="C408" s="20" t="s">
        <v>4</v>
      </c>
      <c r="D408" s="21" t="s">
        <v>426</v>
      </c>
      <c r="E408" s="22">
        <v>31.8</v>
      </c>
      <c r="F408" s="23">
        <f t="shared" ref="F408:F439" si="12">E408*B408</f>
        <v>1590</v>
      </c>
    </row>
    <row r="409" ht="45" spans="1:6">
      <c r="A409" s="18">
        <v>388</v>
      </c>
      <c r="B409" s="27">
        <v>100</v>
      </c>
      <c r="C409" s="20" t="s">
        <v>4</v>
      </c>
      <c r="D409" s="21" t="s">
        <v>427</v>
      </c>
      <c r="E409" s="22">
        <v>5</v>
      </c>
      <c r="F409" s="23">
        <f t="shared" si="12"/>
        <v>500</v>
      </c>
    </row>
    <row r="410" ht="45" spans="1:6">
      <c r="A410" s="18">
        <v>389</v>
      </c>
      <c r="B410" s="27">
        <v>200</v>
      </c>
      <c r="C410" s="20" t="s">
        <v>4</v>
      </c>
      <c r="D410" s="21" t="s">
        <v>428</v>
      </c>
      <c r="E410" s="22">
        <v>2.4</v>
      </c>
      <c r="F410" s="23">
        <f t="shared" si="12"/>
        <v>480</v>
      </c>
    </row>
    <row r="411" spans="1:6">
      <c r="A411" s="18">
        <v>390</v>
      </c>
      <c r="B411" s="27">
        <v>120</v>
      </c>
      <c r="C411" s="20" t="s">
        <v>429</v>
      </c>
      <c r="D411" s="21" t="s">
        <v>430</v>
      </c>
      <c r="E411" s="22">
        <v>6.54</v>
      </c>
      <c r="F411" s="23">
        <f t="shared" si="12"/>
        <v>784.8</v>
      </c>
    </row>
    <row r="412" ht="45" spans="1:6">
      <c r="A412" s="18">
        <v>391</v>
      </c>
      <c r="B412" s="27">
        <v>10</v>
      </c>
      <c r="C412" s="20" t="s">
        <v>325</v>
      </c>
      <c r="D412" s="21" t="s">
        <v>431</v>
      </c>
      <c r="E412" s="22">
        <v>40.78</v>
      </c>
      <c r="F412" s="23">
        <f t="shared" si="12"/>
        <v>407.8</v>
      </c>
    </row>
    <row r="413" spans="1:6">
      <c r="A413" s="18">
        <v>392</v>
      </c>
      <c r="B413" s="27">
        <v>150</v>
      </c>
      <c r="C413" s="20" t="s">
        <v>325</v>
      </c>
      <c r="D413" s="21" t="s">
        <v>432</v>
      </c>
      <c r="E413" s="22">
        <v>19.8</v>
      </c>
      <c r="F413" s="23">
        <f t="shared" si="12"/>
        <v>2970</v>
      </c>
    </row>
    <row r="414" spans="1:6">
      <c r="A414" s="18">
        <v>393</v>
      </c>
      <c r="B414" s="27">
        <v>15</v>
      </c>
      <c r="C414" s="20" t="s">
        <v>4</v>
      </c>
      <c r="D414" s="21" t="s">
        <v>433</v>
      </c>
      <c r="E414" s="22">
        <v>222</v>
      </c>
      <c r="F414" s="23">
        <f t="shared" si="12"/>
        <v>3330</v>
      </c>
    </row>
    <row r="415" ht="75" spans="1:6">
      <c r="A415" s="18">
        <v>394</v>
      </c>
      <c r="B415" s="27">
        <v>15</v>
      </c>
      <c r="C415" s="20" t="s">
        <v>4</v>
      </c>
      <c r="D415" s="21" t="s">
        <v>434</v>
      </c>
      <c r="E415" s="22">
        <v>222</v>
      </c>
      <c r="F415" s="23">
        <f t="shared" si="12"/>
        <v>3330</v>
      </c>
    </row>
    <row r="416" ht="60" spans="1:6">
      <c r="A416" s="18">
        <v>395</v>
      </c>
      <c r="B416" s="27">
        <v>15</v>
      </c>
      <c r="C416" s="20" t="s">
        <v>4</v>
      </c>
      <c r="D416" s="21" t="s">
        <v>435</v>
      </c>
      <c r="E416" s="22">
        <v>222</v>
      </c>
      <c r="F416" s="23">
        <f t="shared" si="12"/>
        <v>3330</v>
      </c>
    </row>
    <row r="417" ht="45" spans="1:6">
      <c r="A417" s="18">
        <v>396</v>
      </c>
      <c r="B417" s="27">
        <v>10</v>
      </c>
      <c r="C417" s="20" t="s">
        <v>4</v>
      </c>
      <c r="D417" s="21" t="s">
        <v>436</v>
      </c>
      <c r="E417" s="22">
        <v>222</v>
      </c>
      <c r="F417" s="23">
        <f t="shared" si="12"/>
        <v>2220</v>
      </c>
    </row>
    <row r="418" ht="45" spans="1:6">
      <c r="A418" s="18">
        <v>397</v>
      </c>
      <c r="B418" s="27">
        <v>12</v>
      </c>
      <c r="C418" s="20" t="s">
        <v>4</v>
      </c>
      <c r="D418" s="21" t="s">
        <v>437</v>
      </c>
      <c r="E418" s="22">
        <v>222</v>
      </c>
      <c r="F418" s="23">
        <f t="shared" si="12"/>
        <v>2664</v>
      </c>
    </row>
    <row r="419" ht="45" spans="1:6">
      <c r="A419" s="18">
        <v>398</v>
      </c>
      <c r="B419" s="27">
        <v>15</v>
      </c>
      <c r="C419" s="20" t="s">
        <v>4</v>
      </c>
      <c r="D419" s="21" t="s">
        <v>438</v>
      </c>
      <c r="E419" s="22">
        <v>222</v>
      </c>
      <c r="F419" s="23">
        <f t="shared" si="12"/>
        <v>3330</v>
      </c>
    </row>
    <row r="420" ht="45" spans="1:6">
      <c r="A420" s="18">
        <v>399</v>
      </c>
      <c r="B420" s="27">
        <v>10</v>
      </c>
      <c r="C420" s="20" t="s">
        <v>4</v>
      </c>
      <c r="D420" s="21" t="s">
        <v>439</v>
      </c>
      <c r="E420" s="22">
        <v>222</v>
      </c>
      <c r="F420" s="23">
        <f t="shared" si="12"/>
        <v>2220</v>
      </c>
    </row>
    <row r="421" ht="60" spans="1:6">
      <c r="A421" s="18">
        <v>400</v>
      </c>
      <c r="B421" s="27">
        <v>10</v>
      </c>
      <c r="C421" s="20" t="s">
        <v>4</v>
      </c>
      <c r="D421" s="21" t="s">
        <v>440</v>
      </c>
      <c r="E421" s="22">
        <v>222</v>
      </c>
      <c r="F421" s="23">
        <f t="shared" si="12"/>
        <v>2220</v>
      </c>
    </row>
    <row r="422" ht="60" spans="1:6">
      <c r="A422" s="18">
        <v>401</v>
      </c>
      <c r="B422" s="27">
        <v>10</v>
      </c>
      <c r="C422" s="20" t="s">
        <v>4</v>
      </c>
      <c r="D422" s="21" t="s">
        <v>441</v>
      </c>
      <c r="E422" s="22">
        <v>222</v>
      </c>
      <c r="F422" s="23">
        <f t="shared" si="12"/>
        <v>2220</v>
      </c>
    </row>
    <row r="423" ht="45" spans="1:6">
      <c r="A423" s="18">
        <v>402</v>
      </c>
      <c r="B423" s="27">
        <v>12</v>
      </c>
      <c r="C423" s="20" t="s">
        <v>4</v>
      </c>
      <c r="D423" s="21" t="s">
        <v>442</v>
      </c>
      <c r="E423" s="22">
        <v>222</v>
      </c>
      <c r="F423" s="23">
        <f t="shared" si="12"/>
        <v>2664</v>
      </c>
    </row>
    <row r="424" spans="1:6">
      <c r="A424" s="18">
        <v>403</v>
      </c>
      <c r="B424" s="27">
        <v>12</v>
      </c>
      <c r="C424" s="20" t="s">
        <v>4</v>
      </c>
      <c r="D424" s="21" t="s">
        <v>443</v>
      </c>
      <c r="E424" s="22">
        <v>210.1</v>
      </c>
      <c r="F424" s="23">
        <f t="shared" si="12"/>
        <v>2521.2</v>
      </c>
    </row>
    <row r="425" ht="45" spans="1:6">
      <c r="A425" s="18">
        <v>404</v>
      </c>
      <c r="B425" s="27">
        <v>12</v>
      </c>
      <c r="C425" s="20" t="s">
        <v>4</v>
      </c>
      <c r="D425" s="21" t="s">
        <v>444</v>
      </c>
      <c r="E425" s="22">
        <v>222</v>
      </c>
      <c r="F425" s="23">
        <f t="shared" si="12"/>
        <v>2664</v>
      </c>
    </row>
    <row r="426" spans="1:6">
      <c r="A426" s="18">
        <v>405</v>
      </c>
      <c r="B426" s="27">
        <v>15</v>
      </c>
      <c r="C426" s="20" t="s">
        <v>4</v>
      </c>
      <c r="D426" s="21" t="s">
        <v>445</v>
      </c>
      <c r="E426" s="22">
        <v>222</v>
      </c>
      <c r="F426" s="23">
        <f t="shared" si="12"/>
        <v>3330</v>
      </c>
    </row>
    <row r="427" spans="1:6">
      <c r="A427" s="18">
        <v>406</v>
      </c>
      <c r="B427" s="27">
        <v>15</v>
      </c>
      <c r="C427" s="20" t="s">
        <v>4</v>
      </c>
      <c r="D427" s="21" t="s">
        <v>446</v>
      </c>
      <c r="E427" s="22">
        <v>210.1</v>
      </c>
      <c r="F427" s="23">
        <f t="shared" si="12"/>
        <v>3151.5</v>
      </c>
    </row>
    <row r="428" ht="45" spans="1:6">
      <c r="A428" s="18">
        <v>407</v>
      </c>
      <c r="B428" s="27">
        <v>30</v>
      </c>
      <c r="C428" s="20" t="s">
        <v>325</v>
      </c>
      <c r="D428" s="21" t="s">
        <v>447</v>
      </c>
      <c r="E428" s="22">
        <v>27.18</v>
      </c>
      <c r="F428" s="23">
        <f t="shared" si="12"/>
        <v>815.4</v>
      </c>
    </row>
    <row r="429" ht="75" spans="1:6">
      <c r="A429" s="18">
        <v>408</v>
      </c>
      <c r="B429" s="27">
        <v>5</v>
      </c>
      <c r="C429" s="20" t="s">
        <v>4</v>
      </c>
      <c r="D429" s="21" t="s">
        <v>448</v>
      </c>
      <c r="E429" s="22">
        <v>1599.98</v>
      </c>
      <c r="F429" s="23">
        <f t="shared" si="12"/>
        <v>7999.9</v>
      </c>
    </row>
    <row r="430" ht="30" spans="1:6">
      <c r="A430" s="18">
        <v>409</v>
      </c>
      <c r="B430" s="27">
        <v>120</v>
      </c>
      <c r="C430" s="20" t="s">
        <v>236</v>
      </c>
      <c r="D430" s="21" t="s">
        <v>449</v>
      </c>
      <c r="E430" s="22">
        <v>14.24</v>
      </c>
      <c r="F430" s="23">
        <f t="shared" si="12"/>
        <v>1708.8</v>
      </c>
    </row>
    <row r="431" ht="45" spans="1:6">
      <c r="A431" s="18">
        <v>410</v>
      </c>
      <c r="B431" s="27">
        <v>40</v>
      </c>
      <c r="C431" s="20" t="s">
        <v>327</v>
      </c>
      <c r="D431" s="21" t="s">
        <v>450</v>
      </c>
      <c r="E431" s="22">
        <v>67</v>
      </c>
      <c r="F431" s="23">
        <f t="shared" si="12"/>
        <v>2680</v>
      </c>
    </row>
    <row r="432" ht="30" spans="1:6">
      <c r="A432" s="18">
        <v>411</v>
      </c>
      <c r="B432" s="27">
        <v>50</v>
      </c>
      <c r="C432" s="20" t="s">
        <v>327</v>
      </c>
      <c r="D432" s="21" t="s">
        <v>451</v>
      </c>
      <c r="E432" s="22">
        <v>87</v>
      </c>
      <c r="F432" s="23">
        <f t="shared" si="12"/>
        <v>4350</v>
      </c>
    </row>
    <row r="433" ht="45" spans="1:6">
      <c r="A433" s="18">
        <v>412</v>
      </c>
      <c r="B433" s="27">
        <v>40</v>
      </c>
      <c r="C433" s="20" t="s">
        <v>327</v>
      </c>
      <c r="D433" s="21" t="s">
        <v>452</v>
      </c>
      <c r="E433" s="22">
        <v>194.62</v>
      </c>
      <c r="F433" s="23">
        <f t="shared" si="12"/>
        <v>7784.8</v>
      </c>
    </row>
    <row r="434" spans="1:6">
      <c r="A434" s="18">
        <v>413</v>
      </c>
      <c r="B434" s="27">
        <v>40</v>
      </c>
      <c r="C434" s="20" t="s">
        <v>327</v>
      </c>
      <c r="D434" s="21" t="s">
        <v>453</v>
      </c>
      <c r="E434" s="22">
        <v>90</v>
      </c>
      <c r="F434" s="23">
        <f t="shared" si="12"/>
        <v>3600</v>
      </c>
    </row>
    <row r="435" ht="30" spans="1:6">
      <c r="A435" s="18">
        <v>414</v>
      </c>
      <c r="B435" s="27">
        <v>40</v>
      </c>
      <c r="C435" s="20" t="s">
        <v>325</v>
      </c>
      <c r="D435" s="21" t="s">
        <v>454</v>
      </c>
      <c r="E435" s="22">
        <v>16.82</v>
      </c>
      <c r="F435" s="23">
        <f t="shared" si="12"/>
        <v>672.8</v>
      </c>
    </row>
    <row r="436" ht="30" spans="1:6">
      <c r="A436" s="18">
        <v>415</v>
      </c>
      <c r="B436" s="27">
        <v>100</v>
      </c>
      <c r="C436" s="20" t="s">
        <v>455</v>
      </c>
      <c r="D436" s="21" t="s">
        <v>456</v>
      </c>
      <c r="E436" s="22">
        <v>40.44</v>
      </c>
      <c r="F436" s="23">
        <f t="shared" si="12"/>
        <v>4044</v>
      </c>
    </row>
    <row r="437" ht="45" spans="1:6">
      <c r="A437" s="18">
        <v>416</v>
      </c>
      <c r="B437" s="27">
        <v>250</v>
      </c>
      <c r="C437" s="20" t="s">
        <v>4</v>
      </c>
      <c r="D437" s="21" t="s">
        <v>457</v>
      </c>
      <c r="E437" s="22">
        <v>13.8</v>
      </c>
      <c r="F437" s="23">
        <f t="shared" si="12"/>
        <v>3450</v>
      </c>
    </row>
    <row r="438" spans="1:6">
      <c r="A438" s="18">
        <v>417</v>
      </c>
      <c r="B438" s="27">
        <v>40</v>
      </c>
      <c r="C438" s="20" t="s">
        <v>390</v>
      </c>
      <c r="D438" s="21" t="s">
        <v>458</v>
      </c>
      <c r="E438" s="22">
        <v>105.8</v>
      </c>
      <c r="F438" s="23">
        <f t="shared" si="12"/>
        <v>4232</v>
      </c>
    </row>
    <row r="439" spans="1:6">
      <c r="A439" s="18">
        <v>418</v>
      </c>
      <c r="B439" s="27">
        <v>400</v>
      </c>
      <c r="C439" s="20" t="s">
        <v>390</v>
      </c>
      <c r="D439" s="21" t="s">
        <v>459</v>
      </c>
      <c r="E439" s="22">
        <v>12.92</v>
      </c>
      <c r="F439" s="23">
        <f t="shared" si="12"/>
        <v>5168</v>
      </c>
    </row>
    <row r="440" ht="60" spans="1:6">
      <c r="A440" s="18">
        <v>419</v>
      </c>
      <c r="B440" s="27">
        <v>50</v>
      </c>
      <c r="C440" s="20" t="s">
        <v>327</v>
      </c>
      <c r="D440" s="21" t="s">
        <v>460</v>
      </c>
      <c r="E440" s="22">
        <v>55.24</v>
      </c>
      <c r="F440" s="23">
        <f t="shared" ref="F440:F471" si="13">E440*B440</f>
        <v>2762</v>
      </c>
    </row>
    <row r="441" ht="75" spans="1:6">
      <c r="A441" s="18">
        <v>420</v>
      </c>
      <c r="B441" s="27">
        <v>50</v>
      </c>
      <c r="C441" s="20" t="s">
        <v>327</v>
      </c>
      <c r="D441" s="21" t="s">
        <v>461</v>
      </c>
      <c r="E441" s="22">
        <v>45</v>
      </c>
      <c r="F441" s="23">
        <f t="shared" si="13"/>
        <v>2250</v>
      </c>
    </row>
    <row r="442" ht="75" spans="1:6">
      <c r="A442" s="18">
        <v>421</v>
      </c>
      <c r="B442" s="27">
        <v>50</v>
      </c>
      <c r="C442" s="20" t="s">
        <v>327</v>
      </c>
      <c r="D442" s="21" t="s">
        <v>462</v>
      </c>
      <c r="E442" s="22">
        <v>45</v>
      </c>
      <c r="F442" s="23">
        <f t="shared" si="13"/>
        <v>2250</v>
      </c>
    </row>
    <row r="443" ht="60" spans="1:6">
      <c r="A443" s="18">
        <v>422</v>
      </c>
      <c r="B443" s="27">
        <v>50</v>
      </c>
      <c r="C443" s="20" t="s">
        <v>327</v>
      </c>
      <c r="D443" s="21" t="s">
        <v>463</v>
      </c>
      <c r="E443" s="22">
        <v>45</v>
      </c>
      <c r="F443" s="23">
        <f t="shared" si="13"/>
        <v>2250</v>
      </c>
    </row>
    <row r="444" spans="1:6">
      <c r="A444" s="18">
        <v>423</v>
      </c>
      <c r="B444" s="27">
        <v>40</v>
      </c>
      <c r="C444" s="20" t="s">
        <v>4</v>
      </c>
      <c r="D444" s="21" t="s">
        <v>464</v>
      </c>
      <c r="E444" s="22">
        <v>115.8</v>
      </c>
      <c r="F444" s="23">
        <f t="shared" si="13"/>
        <v>4632</v>
      </c>
    </row>
    <row r="445" spans="1:6">
      <c r="A445" s="18">
        <v>424</v>
      </c>
      <c r="B445" s="27">
        <v>40</v>
      </c>
      <c r="C445" s="20" t="s">
        <v>390</v>
      </c>
      <c r="D445" s="21" t="s">
        <v>465</v>
      </c>
      <c r="E445" s="22">
        <v>112.5</v>
      </c>
      <c r="F445" s="23">
        <f t="shared" si="13"/>
        <v>4500</v>
      </c>
    </row>
    <row r="446" spans="1:6">
      <c r="A446" s="18">
        <v>425</v>
      </c>
      <c r="B446" s="27">
        <v>20</v>
      </c>
      <c r="C446" s="20" t="s">
        <v>340</v>
      </c>
      <c r="D446" s="21" t="s">
        <v>466</v>
      </c>
      <c r="E446" s="22">
        <v>741</v>
      </c>
      <c r="F446" s="23">
        <f t="shared" si="13"/>
        <v>14820</v>
      </c>
    </row>
    <row r="447" spans="1:6">
      <c r="A447" s="18">
        <v>426</v>
      </c>
      <c r="B447" s="27">
        <v>36</v>
      </c>
      <c r="C447" s="20" t="s">
        <v>325</v>
      </c>
      <c r="D447" s="21" t="s">
        <v>467</v>
      </c>
      <c r="E447" s="22">
        <v>16</v>
      </c>
      <c r="F447" s="23">
        <f t="shared" si="13"/>
        <v>576</v>
      </c>
    </row>
    <row r="448" ht="75" spans="1:6">
      <c r="A448" s="18">
        <v>427</v>
      </c>
      <c r="B448" s="27">
        <v>100</v>
      </c>
      <c r="C448" s="20" t="s">
        <v>333</v>
      </c>
      <c r="D448" s="21" t="s">
        <v>468</v>
      </c>
      <c r="E448" s="22">
        <v>22.94</v>
      </c>
      <c r="F448" s="23">
        <f t="shared" si="13"/>
        <v>2294</v>
      </c>
    </row>
    <row r="449" ht="75" spans="1:6">
      <c r="A449" s="18">
        <v>428</v>
      </c>
      <c r="B449" s="27">
        <v>120</v>
      </c>
      <c r="C449" s="20" t="s">
        <v>333</v>
      </c>
      <c r="D449" s="21" t="s">
        <v>469</v>
      </c>
      <c r="E449" s="22">
        <v>42</v>
      </c>
      <c r="F449" s="23">
        <f t="shared" si="13"/>
        <v>5040</v>
      </c>
    </row>
    <row r="450" ht="90" spans="1:6">
      <c r="A450" s="18">
        <v>429</v>
      </c>
      <c r="B450" s="27">
        <v>500</v>
      </c>
      <c r="C450" s="20" t="s">
        <v>470</v>
      </c>
      <c r="D450" s="21" t="s">
        <v>471</v>
      </c>
      <c r="E450" s="22">
        <v>1.9</v>
      </c>
      <c r="F450" s="23">
        <f t="shared" si="13"/>
        <v>950</v>
      </c>
    </row>
    <row r="451" ht="105" spans="1:6">
      <c r="A451" s="18">
        <v>430</v>
      </c>
      <c r="B451" s="27">
        <v>120</v>
      </c>
      <c r="C451" s="20" t="s">
        <v>327</v>
      </c>
      <c r="D451" s="21" t="s">
        <v>472</v>
      </c>
      <c r="E451" s="22">
        <v>34</v>
      </c>
      <c r="F451" s="23">
        <f t="shared" si="13"/>
        <v>4080</v>
      </c>
    </row>
    <row r="452" ht="105" spans="1:6">
      <c r="A452" s="18">
        <v>431</v>
      </c>
      <c r="B452" s="27">
        <v>150</v>
      </c>
      <c r="C452" s="20" t="s">
        <v>327</v>
      </c>
      <c r="D452" s="21" t="s">
        <v>473</v>
      </c>
      <c r="E452" s="22">
        <v>34</v>
      </c>
      <c r="F452" s="23">
        <f t="shared" si="13"/>
        <v>5100</v>
      </c>
    </row>
    <row r="453" ht="45" spans="1:6">
      <c r="A453" s="18">
        <v>432</v>
      </c>
      <c r="B453" s="27">
        <v>40</v>
      </c>
      <c r="C453" s="20" t="s">
        <v>4</v>
      </c>
      <c r="D453" s="21" t="s">
        <v>474</v>
      </c>
      <c r="E453" s="22">
        <v>7.14</v>
      </c>
      <c r="F453" s="23">
        <f t="shared" si="13"/>
        <v>285.6</v>
      </c>
    </row>
    <row r="454" ht="135" spans="1:6">
      <c r="A454" s="18">
        <v>433</v>
      </c>
      <c r="B454" s="27">
        <v>120</v>
      </c>
      <c r="C454" s="20" t="s">
        <v>327</v>
      </c>
      <c r="D454" s="21" t="s">
        <v>475</v>
      </c>
      <c r="E454" s="22">
        <v>7.2</v>
      </c>
      <c r="F454" s="23">
        <f t="shared" si="13"/>
        <v>864</v>
      </c>
    </row>
    <row r="455" ht="45" spans="1:6">
      <c r="A455" s="18">
        <v>434</v>
      </c>
      <c r="B455" s="27">
        <v>300</v>
      </c>
      <c r="C455" s="20" t="s">
        <v>4</v>
      </c>
      <c r="D455" s="21" t="s">
        <v>476</v>
      </c>
      <c r="E455" s="22">
        <v>3.78</v>
      </c>
      <c r="F455" s="23">
        <f t="shared" si="13"/>
        <v>1134</v>
      </c>
    </row>
    <row r="456" ht="45" spans="1:6">
      <c r="A456" s="18">
        <v>435</v>
      </c>
      <c r="B456" s="27">
        <v>300</v>
      </c>
      <c r="C456" s="20" t="s">
        <v>429</v>
      </c>
      <c r="D456" s="21" t="s">
        <v>477</v>
      </c>
      <c r="E456" s="22">
        <v>3.98</v>
      </c>
      <c r="F456" s="23">
        <f t="shared" si="13"/>
        <v>1194</v>
      </c>
    </row>
    <row r="457" ht="30" spans="1:6">
      <c r="A457" s="18">
        <v>436</v>
      </c>
      <c r="B457" s="27">
        <v>30</v>
      </c>
      <c r="C457" s="20" t="s">
        <v>325</v>
      </c>
      <c r="D457" s="21" t="s">
        <v>478</v>
      </c>
      <c r="E457" s="22">
        <v>151.78</v>
      </c>
      <c r="F457" s="23">
        <f t="shared" si="13"/>
        <v>4553.4</v>
      </c>
    </row>
    <row r="458" ht="45" spans="1:6">
      <c r="A458" s="18">
        <v>437</v>
      </c>
      <c r="B458" s="27">
        <v>30</v>
      </c>
      <c r="C458" s="20" t="s">
        <v>325</v>
      </c>
      <c r="D458" s="21" t="s">
        <v>479</v>
      </c>
      <c r="E458" s="22">
        <v>151.78</v>
      </c>
      <c r="F458" s="23">
        <f t="shared" si="13"/>
        <v>4553.4</v>
      </c>
    </row>
    <row r="459" ht="45" spans="1:6">
      <c r="A459" s="18">
        <v>438</v>
      </c>
      <c r="B459" s="27">
        <v>10</v>
      </c>
      <c r="C459" s="20" t="s">
        <v>333</v>
      </c>
      <c r="D459" s="21" t="s">
        <v>480</v>
      </c>
      <c r="E459" s="22">
        <v>251.8</v>
      </c>
      <c r="F459" s="23">
        <f t="shared" si="13"/>
        <v>2518</v>
      </c>
    </row>
    <row r="460" ht="60" spans="1:6">
      <c r="A460" s="18">
        <v>439</v>
      </c>
      <c r="B460" s="27">
        <v>110</v>
      </c>
      <c r="C460" s="20" t="s">
        <v>340</v>
      </c>
      <c r="D460" s="21" t="s">
        <v>481</v>
      </c>
      <c r="E460" s="22">
        <v>23.82</v>
      </c>
      <c r="F460" s="23">
        <f t="shared" si="13"/>
        <v>2620.2</v>
      </c>
    </row>
    <row r="461" ht="60" spans="1:6">
      <c r="A461" s="18">
        <v>440</v>
      </c>
      <c r="B461" s="27">
        <v>110</v>
      </c>
      <c r="C461" s="20" t="s">
        <v>340</v>
      </c>
      <c r="D461" s="21" t="s">
        <v>482</v>
      </c>
      <c r="E461" s="22">
        <v>23.82</v>
      </c>
      <c r="F461" s="23">
        <f t="shared" si="13"/>
        <v>2620.2</v>
      </c>
    </row>
    <row r="462" ht="105" spans="1:6">
      <c r="A462" s="18">
        <v>441</v>
      </c>
      <c r="B462" s="27">
        <v>110</v>
      </c>
      <c r="C462" s="20" t="s">
        <v>4</v>
      </c>
      <c r="D462" s="21" t="s">
        <v>483</v>
      </c>
      <c r="E462" s="22">
        <v>17.2</v>
      </c>
      <c r="F462" s="23">
        <f t="shared" si="13"/>
        <v>1892</v>
      </c>
    </row>
    <row r="463" ht="75" spans="1:6">
      <c r="A463" s="18">
        <v>442</v>
      </c>
      <c r="B463" s="27">
        <v>50</v>
      </c>
      <c r="C463" s="20" t="s">
        <v>484</v>
      </c>
      <c r="D463" s="21" t="s">
        <v>485</v>
      </c>
      <c r="E463" s="22">
        <v>58.3</v>
      </c>
      <c r="F463" s="23">
        <f t="shared" si="13"/>
        <v>2915</v>
      </c>
    </row>
    <row r="464" spans="1:6">
      <c r="A464" s="18">
        <v>443</v>
      </c>
      <c r="B464" s="27">
        <v>50</v>
      </c>
      <c r="C464" s="20" t="s">
        <v>325</v>
      </c>
      <c r="D464" s="21" t="s">
        <v>486</v>
      </c>
      <c r="E464" s="22">
        <v>33.28</v>
      </c>
      <c r="F464" s="23">
        <f t="shared" si="13"/>
        <v>1664</v>
      </c>
    </row>
    <row r="465" ht="45" spans="1:6">
      <c r="A465" s="18">
        <v>444</v>
      </c>
      <c r="B465" s="27">
        <v>60</v>
      </c>
      <c r="C465" s="20" t="s">
        <v>484</v>
      </c>
      <c r="D465" s="21" t="s">
        <v>487</v>
      </c>
      <c r="E465" s="22">
        <v>17.9</v>
      </c>
      <c r="F465" s="23">
        <f t="shared" si="13"/>
        <v>1074</v>
      </c>
    </row>
    <row r="466" ht="60" spans="1:6">
      <c r="A466" s="18">
        <v>445</v>
      </c>
      <c r="B466" s="27">
        <v>50</v>
      </c>
      <c r="C466" s="20" t="s">
        <v>333</v>
      </c>
      <c r="D466" s="21" t="s">
        <v>488</v>
      </c>
      <c r="E466" s="22">
        <v>11.8</v>
      </c>
      <c r="F466" s="23">
        <f t="shared" si="13"/>
        <v>590</v>
      </c>
    </row>
    <row r="467" ht="30" spans="1:6">
      <c r="A467" s="18">
        <v>446</v>
      </c>
      <c r="B467" s="27">
        <v>110</v>
      </c>
      <c r="C467" s="20" t="s">
        <v>327</v>
      </c>
      <c r="D467" s="21" t="s">
        <v>489</v>
      </c>
      <c r="E467" s="22">
        <v>13.8</v>
      </c>
      <c r="F467" s="23">
        <f t="shared" si="13"/>
        <v>1518</v>
      </c>
    </row>
    <row r="468" ht="75" spans="1:6">
      <c r="A468" s="18">
        <v>447</v>
      </c>
      <c r="B468" s="27">
        <v>10</v>
      </c>
      <c r="C468" s="20" t="s">
        <v>4</v>
      </c>
      <c r="D468" s="21" t="s">
        <v>490</v>
      </c>
      <c r="E468" s="22">
        <v>22.1</v>
      </c>
      <c r="F468" s="23">
        <f t="shared" si="13"/>
        <v>221</v>
      </c>
    </row>
    <row r="469" ht="90" spans="1:6">
      <c r="A469" s="18">
        <v>448</v>
      </c>
      <c r="B469" s="27">
        <v>10</v>
      </c>
      <c r="C469" s="20" t="s">
        <v>4</v>
      </c>
      <c r="D469" s="21" t="s">
        <v>491</v>
      </c>
      <c r="E469" s="22">
        <v>22.1</v>
      </c>
      <c r="F469" s="23">
        <f t="shared" si="13"/>
        <v>221</v>
      </c>
    </row>
    <row r="470" ht="75" spans="1:6">
      <c r="A470" s="18">
        <v>449</v>
      </c>
      <c r="B470" s="27">
        <v>10</v>
      </c>
      <c r="C470" s="20" t="s">
        <v>4</v>
      </c>
      <c r="D470" s="21" t="s">
        <v>492</v>
      </c>
      <c r="E470" s="22">
        <v>76.4</v>
      </c>
      <c r="F470" s="23">
        <f t="shared" si="13"/>
        <v>764</v>
      </c>
    </row>
    <row r="471" ht="75" spans="1:6">
      <c r="A471" s="18">
        <v>450</v>
      </c>
      <c r="B471" s="27">
        <v>10</v>
      </c>
      <c r="C471" s="20" t="s">
        <v>4</v>
      </c>
      <c r="D471" s="21" t="s">
        <v>493</v>
      </c>
      <c r="E471" s="22">
        <v>65.06</v>
      </c>
      <c r="F471" s="23">
        <f t="shared" si="13"/>
        <v>650.6</v>
      </c>
    </row>
    <row r="472" ht="75" spans="1:6">
      <c r="A472" s="18">
        <v>451</v>
      </c>
      <c r="B472" s="27">
        <v>10</v>
      </c>
      <c r="C472" s="20" t="s">
        <v>4</v>
      </c>
      <c r="D472" s="21" t="s">
        <v>494</v>
      </c>
      <c r="E472" s="22">
        <v>88.74</v>
      </c>
      <c r="F472" s="23">
        <f t="shared" ref="F472:F495" si="14">E472*B472</f>
        <v>887.4</v>
      </c>
    </row>
    <row r="473" spans="1:6">
      <c r="A473" s="18">
        <v>452</v>
      </c>
      <c r="B473" s="27">
        <v>48</v>
      </c>
      <c r="C473" s="20" t="s">
        <v>4</v>
      </c>
      <c r="D473" s="21" t="s">
        <v>495</v>
      </c>
      <c r="E473" s="22">
        <v>33.98</v>
      </c>
      <c r="F473" s="23">
        <f t="shared" si="14"/>
        <v>1631.04</v>
      </c>
    </row>
    <row r="474" spans="1:6">
      <c r="A474" s="18">
        <v>453</v>
      </c>
      <c r="B474" s="27">
        <v>36</v>
      </c>
      <c r="C474" s="20" t="s">
        <v>4</v>
      </c>
      <c r="D474" s="21" t="s">
        <v>496</v>
      </c>
      <c r="E474" s="22">
        <v>29.8</v>
      </c>
      <c r="F474" s="23">
        <f t="shared" si="14"/>
        <v>1072.8</v>
      </c>
    </row>
    <row r="475" spans="1:6">
      <c r="A475" s="18">
        <v>454</v>
      </c>
      <c r="B475" s="27">
        <v>40</v>
      </c>
      <c r="C475" s="20" t="s">
        <v>327</v>
      </c>
      <c r="D475" s="21" t="s">
        <v>497</v>
      </c>
      <c r="E475" s="22">
        <v>113.62</v>
      </c>
      <c r="F475" s="23">
        <f t="shared" si="14"/>
        <v>4544.8</v>
      </c>
    </row>
    <row r="476" spans="1:6">
      <c r="A476" s="18">
        <v>455</v>
      </c>
      <c r="B476" s="27">
        <v>8</v>
      </c>
      <c r="C476" s="20" t="s">
        <v>4</v>
      </c>
      <c r="D476" s="21" t="s">
        <v>498</v>
      </c>
      <c r="E476" s="22">
        <v>167.8</v>
      </c>
      <c r="F476" s="23">
        <f t="shared" si="14"/>
        <v>1342.4</v>
      </c>
    </row>
    <row r="477" spans="1:6">
      <c r="A477" s="18">
        <v>456</v>
      </c>
      <c r="B477" s="27">
        <v>8</v>
      </c>
      <c r="C477" s="20" t="s">
        <v>4</v>
      </c>
      <c r="D477" s="21" t="s">
        <v>499</v>
      </c>
      <c r="E477" s="22">
        <v>149.8</v>
      </c>
      <c r="F477" s="23">
        <f t="shared" si="14"/>
        <v>1198.4</v>
      </c>
    </row>
    <row r="478" ht="45" spans="1:6">
      <c r="A478" s="18">
        <v>457</v>
      </c>
      <c r="B478" s="27">
        <v>36</v>
      </c>
      <c r="C478" s="20" t="s">
        <v>4</v>
      </c>
      <c r="D478" s="21" t="s">
        <v>500</v>
      </c>
      <c r="E478" s="22">
        <v>35.84</v>
      </c>
      <c r="F478" s="23">
        <f t="shared" si="14"/>
        <v>1290.24</v>
      </c>
    </row>
    <row r="479" ht="30" spans="1:6">
      <c r="A479" s="18">
        <v>458</v>
      </c>
      <c r="B479" s="27">
        <v>36</v>
      </c>
      <c r="C479" s="20" t="s">
        <v>4</v>
      </c>
      <c r="D479" s="21" t="s">
        <v>501</v>
      </c>
      <c r="E479" s="22">
        <v>61.8</v>
      </c>
      <c r="F479" s="23">
        <f t="shared" si="14"/>
        <v>2224.8</v>
      </c>
    </row>
    <row r="480" ht="30" spans="1:6">
      <c r="A480" s="18">
        <v>459</v>
      </c>
      <c r="B480" s="27">
        <v>36</v>
      </c>
      <c r="C480" s="20" t="s">
        <v>502</v>
      </c>
      <c r="D480" s="21" t="s">
        <v>503</v>
      </c>
      <c r="E480" s="22">
        <v>105.82</v>
      </c>
      <c r="F480" s="23">
        <f t="shared" si="14"/>
        <v>3809.52</v>
      </c>
    </row>
    <row r="481" ht="75" spans="1:6">
      <c r="A481" s="18">
        <v>460</v>
      </c>
      <c r="B481" s="27">
        <v>45</v>
      </c>
      <c r="C481" s="20" t="s">
        <v>4</v>
      </c>
      <c r="D481" s="21" t="s">
        <v>504</v>
      </c>
      <c r="E481" s="22">
        <v>84</v>
      </c>
      <c r="F481" s="23">
        <f t="shared" si="14"/>
        <v>3780</v>
      </c>
    </row>
    <row r="482" ht="45" spans="1:6">
      <c r="A482" s="18">
        <v>461</v>
      </c>
      <c r="B482" s="27">
        <v>36</v>
      </c>
      <c r="C482" s="20" t="s">
        <v>325</v>
      </c>
      <c r="D482" s="21" t="s">
        <v>505</v>
      </c>
      <c r="E482" s="22">
        <v>40.78</v>
      </c>
      <c r="F482" s="23">
        <f t="shared" si="14"/>
        <v>1468.08</v>
      </c>
    </row>
    <row r="483" ht="45" spans="1:6">
      <c r="A483" s="18">
        <v>462</v>
      </c>
      <c r="B483" s="27">
        <v>350</v>
      </c>
      <c r="C483" s="20" t="s">
        <v>4</v>
      </c>
      <c r="D483" s="21" t="s">
        <v>506</v>
      </c>
      <c r="E483" s="22">
        <v>3.98</v>
      </c>
      <c r="F483" s="23">
        <f t="shared" si="14"/>
        <v>1393</v>
      </c>
    </row>
    <row r="484" ht="45" spans="1:6">
      <c r="A484" s="18">
        <v>463</v>
      </c>
      <c r="B484" s="27">
        <v>110</v>
      </c>
      <c r="C484" s="20" t="s">
        <v>4</v>
      </c>
      <c r="D484" s="21" t="s">
        <v>507</v>
      </c>
      <c r="E484" s="22">
        <v>49</v>
      </c>
      <c r="F484" s="23">
        <f t="shared" si="14"/>
        <v>5390</v>
      </c>
    </row>
    <row r="485" spans="1:6">
      <c r="A485" s="18">
        <v>464</v>
      </c>
      <c r="B485" s="27">
        <v>20</v>
      </c>
      <c r="C485" s="20" t="s">
        <v>327</v>
      </c>
      <c r="D485" s="21" t="s">
        <v>508</v>
      </c>
      <c r="E485" s="22">
        <v>111.5</v>
      </c>
      <c r="F485" s="23">
        <f t="shared" si="14"/>
        <v>2230</v>
      </c>
    </row>
    <row r="486" spans="1:6">
      <c r="A486" s="18">
        <v>465</v>
      </c>
      <c r="B486" s="27">
        <v>20</v>
      </c>
      <c r="C486" s="20" t="s">
        <v>327</v>
      </c>
      <c r="D486" s="21" t="s">
        <v>509</v>
      </c>
      <c r="E486" s="22">
        <v>111.5</v>
      </c>
      <c r="F486" s="23">
        <f t="shared" si="14"/>
        <v>2230</v>
      </c>
    </row>
    <row r="487" spans="1:6">
      <c r="A487" s="18">
        <v>466</v>
      </c>
      <c r="B487" s="27">
        <v>36</v>
      </c>
      <c r="C487" s="20" t="s">
        <v>327</v>
      </c>
      <c r="D487" s="21" t="s">
        <v>510</v>
      </c>
      <c r="E487" s="22">
        <v>111.5</v>
      </c>
      <c r="F487" s="23">
        <f t="shared" si="14"/>
        <v>4014</v>
      </c>
    </row>
    <row r="488" spans="1:6">
      <c r="A488" s="18">
        <v>467</v>
      </c>
      <c r="B488" s="27">
        <v>36</v>
      </c>
      <c r="C488" s="20" t="s">
        <v>327</v>
      </c>
      <c r="D488" s="21" t="s">
        <v>511</v>
      </c>
      <c r="E488" s="22">
        <v>111.5</v>
      </c>
      <c r="F488" s="23">
        <f t="shared" si="14"/>
        <v>4014</v>
      </c>
    </row>
    <row r="489" ht="30" spans="1:6">
      <c r="A489" s="18">
        <v>468</v>
      </c>
      <c r="B489" s="27">
        <v>80</v>
      </c>
      <c r="C489" s="20" t="s">
        <v>4</v>
      </c>
      <c r="D489" s="21" t="s">
        <v>512</v>
      </c>
      <c r="E489" s="22">
        <v>38</v>
      </c>
      <c r="F489" s="23">
        <f t="shared" si="14"/>
        <v>3040</v>
      </c>
    </row>
    <row r="490" ht="45" spans="1:6">
      <c r="A490" s="18">
        <v>469</v>
      </c>
      <c r="B490" s="27">
        <v>50</v>
      </c>
      <c r="C490" s="20" t="s">
        <v>236</v>
      </c>
      <c r="D490" s="21" t="s">
        <v>513</v>
      </c>
      <c r="E490" s="22">
        <v>18</v>
      </c>
      <c r="F490" s="23">
        <f t="shared" si="14"/>
        <v>900</v>
      </c>
    </row>
    <row r="491" ht="60" spans="1:6">
      <c r="A491" s="18">
        <v>470</v>
      </c>
      <c r="B491" s="27">
        <v>50</v>
      </c>
      <c r="C491" s="20" t="s">
        <v>236</v>
      </c>
      <c r="D491" s="21" t="s">
        <v>514</v>
      </c>
      <c r="E491" s="22">
        <v>32</v>
      </c>
      <c r="F491" s="23">
        <f t="shared" si="14"/>
        <v>1600</v>
      </c>
    </row>
    <row r="492" ht="90" spans="1:6">
      <c r="A492" s="18">
        <v>471</v>
      </c>
      <c r="B492" s="27">
        <v>250</v>
      </c>
      <c r="C492" s="20" t="s">
        <v>236</v>
      </c>
      <c r="D492" s="21" t="s">
        <v>515</v>
      </c>
      <c r="E492" s="22">
        <v>3.2</v>
      </c>
      <c r="F492" s="23">
        <f t="shared" si="14"/>
        <v>800</v>
      </c>
    </row>
    <row r="493" ht="75" spans="1:6">
      <c r="A493" s="18">
        <v>472</v>
      </c>
      <c r="B493" s="27">
        <v>70</v>
      </c>
      <c r="C493" s="20" t="s">
        <v>4</v>
      </c>
      <c r="D493" s="21" t="s">
        <v>516</v>
      </c>
      <c r="E493" s="22">
        <v>15.2</v>
      </c>
      <c r="F493" s="23">
        <f t="shared" si="14"/>
        <v>1064</v>
      </c>
    </row>
    <row r="494" ht="75" spans="1:6">
      <c r="A494" s="18">
        <v>473</v>
      </c>
      <c r="B494" s="27">
        <v>50</v>
      </c>
      <c r="C494" s="20" t="s">
        <v>236</v>
      </c>
      <c r="D494" s="21" t="s">
        <v>517</v>
      </c>
      <c r="E494" s="22">
        <v>28</v>
      </c>
      <c r="F494" s="23">
        <f t="shared" si="14"/>
        <v>1400</v>
      </c>
    </row>
    <row r="495" ht="90" spans="1:6">
      <c r="A495" s="18">
        <v>474</v>
      </c>
      <c r="B495" s="19">
        <v>270</v>
      </c>
      <c r="C495" s="20" t="s">
        <v>333</v>
      </c>
      <c r="D495" s="21" t="s">
        <v>518</v>
      </c>
      <c r="E495" s="22">
        <v>9.36</v>
      </c>
      <c r="F495" s="23">
        <f t="shared" si="14"/>
        <v>2527.2</v>
      </c>
    </row>
    <row r="496" s="4" customFormat="1" ht="18.75" spans="1:6">
      <c r="A496" s="24" t="s">
        <v>320</v>
      </c>
      <c r="B496" s="24"/>
      <c r="C496" s="24"/>
      <c r="D496" s="24"/>
      <c r="E496" s="24"/>
      <c r="F496" s="25">
        <f>SUM(F312:F495)</f>
        <v>403600.26</v>
      </c>
    </row>
    <row r="497" ht="18.75" spans="1:6">
      <c r="A497" s="33"/>
      <c r="B497" s="33"/>
      <c r="C497" s="33"/>
      <c r="D497" s="33"/>
      <c r="E497" s="33"/>
      <c r="F497" s="33"/>
    </row>
    <row r="498" ht="18.75" spans="1:6">
      <c r="A498" s="24" t="s">
        <v>519</v>
      </c>
      <c r="B498" s="24"/>
      <c r="C498" s="24"/>
      <c r="D498" s="24"/>
      <c r="E498" s="24"/>
      <c r="F498" s="25">
        <f>SUM(F6:F496)/2</f>
        <v>2845111.44</v>
      </c>
    </row>
  </sheetData>
  <autoFilter xmlns:etc="http://www.wps.cn/officeDocument/2017/etCustomData" ref="A5:F116" etc:filterBottomFollowUsedRange="0">
    <sortState ref="A5:F116">
      <sortCondition ref="D5"/>
    </sortState>
    <extLst/>
  </autoFilter>
  <mergeCells count="17">
    <mergeCell ref="A3:D3"/>
    <mergeCell ref="A4:F4"/>
    <mergeCell ref="A117:E117"/>
    <mergeCell ref="A118:F118"/>
    <mergeCell ref="A119:F119"/>
    <mergeCell ref="A161:E161"/>
    <mergeCell ref="A162:F162"/>
    <mergeCell ref="A163:F163"/>
    <mergeCell ref="A210:E210"/>
    <mergeCell ref="A211:F211"/>
    <mergeCell ref="A212:F212"/>
    <mergeCell ref="A308:E308"/>
    <mergeCell ref="A309:F309"/>
    <mergeCell ref="A310:F310"/>
    <mergeCell ref="A496:E496"/>
    <mergeCell ref="A497:F497"/>
    <mergeCell ref="A498:E498"/>
  </mergeCells>
  <conditionalFormatting sqref="C120">
    <cfRule type="containsText" dxfId="0" priority="7" stopIfTrue="1" operator="between" text="KIT">
      <formula>NOT(ISERROR(SEARCH("KIT",C120)))</formula>
    </cfRule>
  </conditionalFormatting>
  <conditionalFormatting sqref="C164">
    <cfRule type="containsText" dxfId="0" priority="8" stopIfTrue="1" operator="between" text="KIT">
      <formula>NOT(ISERROR(SEARCH("KIT",C164)))</formula>
    </cfRule>
  </conditionalFormatting>
  <conditionalFormatting sqref="C213">
    <cfRule type="containsText" dxfId="0" priority="6" stopIfTrue="1" operator="between" text="KIT">
      <formula>NOT(ISERROR(SEARCH("KIT",C213)))</formula>
    </cfRule>
  </conditionalFormatting>
  <conditionalFormatting sqref="C311">
    <cfRule type="containsText" dxfId="0" priority="2" stopIfTrue="1" operator="between" text="KIT">
      <formula>NOT(ISERROR(SEARCH("KIT",C311)))</formula>
    </cfRule>
  </conditionalFormatting>
  <conditionalFormatting sqref="C1:C2;C5;C499">
    <cfRule type="containsText" dxfId="0" priority="47" stopIfTrue="1" operator="between" text="KIT">
      <formula>NOT(ISERROR(SEARCH("KIT",C1)))</formula>
    </cfRule>
  </conditionalFormatting>
  <pageMargins left="0.236220472440945" right="0.236220472440945" top="1.10236220472441" bottom="0.748031496062992" header="0.31496062992126" footer="0.31496062992126"/>
  <pageSetup paperSize="9" scale="70" firstPageNumber="0" orientation="portrait" useFirstPageNumber="1" horizontalDpi="300" verticalDpi="300"/>
  <headerFooter/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6"/>
  <sheetViews>
    <sheetView topLeftCell="A232" workbookViewId="0">
      <selection activeCell="B245" sqref="B245"/>
    </sheetView>
  </sheetViews>
  <sheetFormatPr defaultColWidth="9" defaultRowHeight="12.75"/>
  <cols>
    <col min="1" max="1" width="22.6666666666667" customWidth="1"/>
    <col min="2" max="3" width="7" customWidth="1"/>
    <col min="4" max="4" width="8.66666666666667" customWidth="1"/>
    <col min="5" max="5" width="12.4380952380952" customWidth="1"/>
    <col min="6" max="6" width="48" customWidth="1"/>
    <col min="7" max="7" width="29.8857142857143" customWidth="1"/>
    <col min="8" max="8" width="8" customWidth="1"/>
    <col min="9" max="9" width="51.552380952381" customWidth="1"/>
    <col min="10" max="10" width="11" customWidth="1"/>
    <col min="11" max="11" width="77.552380952381" customWidth="1"/>
  </cols>
  <sheetData>
    <row r="1" spans="1:11">
      <c r="A1" s="1" t="s">
        <v>520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2</v>
      </c>
      <c r="B2" s="1" t="s">
        <v>3</v>
      </c>
      <c r="C2" s="1"/>
      <c r="D2" s="1"/>
      <c r="E2" s="1" t="s">
        <v>4</v>
      </c>
      <c r="F2" s="1" t="s">
        <v>5</v>
      </c>
      <c r="G2" s="1" t="s">
        <v>521</v>
      </c>
      <c r="H2" s="1" t="s">
        <v>6</v>
      </c>
      <c r="I2" s="1" t="s">
        <v>522</v>
      </c>
      <c r="J2" s="1" t="s">
        <v>7</v>
      </c>
      <c r="K2" s="1" t="s">
        <v>523</v>
      </c>
    </row>
    <row r="3" spans="1:11">
      <c r="A3" s="1">
        <v>1</v>
      </c>
      <c r="B3" s="1">
        <v>120000</v>
      </c>
      <c r="C3" s="1">
        <f>ROUNDUP(SUM(B3*0.35),0)</f>
        <v>42000</v>
      </c>
      <c r="D3" s="1">
        <f>SUM(B3+C3)</f>
        <v>162000</v>
      </c>
      <c r="E3" s="1" t="s">
        <v>524</v>
      </c>
      <c r="F3" s="1" t="s">
        <v>525</v>
      </c>
      <c r="G3" s="1" t="s">
        <v>526</v>
      </c>
      <c r="H3" s="1">
        <v>0.08</v>
      </c>
      <c r="I3" s="1" t="s">
        <v>527</v>
      </c>
      <c r="J3" s="1">
        <v>9600</v>
      </c>
      <c r="K3" s="1" t="s">
        <v>528</v>
      </c>
    </row>
    <row r="4" spans="1:11">
      <c r="A4" s="1">
        <v>2</v>
      </c>
      <c r="B4" s="1">
        <v>72000</v>
      </c>
      <c r="C4" s="1">
        <f t="shared" ref="C4:C67" si="0">ROUNDUP(SUM(B4*0.35),0)</f>
        <v>25200</v>
      </c>
      <c r="D4" s="1">
        <f t="shared" ref="D4:D67" si="1">SUM(B4+C4)</f>
        <v>97200</v>
      </c>
      <c r="E4" s="1" t="s">
        <v>524</v>
      </c>
      <c r="F4" s="1" t="s">
        <v>529</v>
      </c>
      <c r="G4" s="1" t="s">
        <v>530</v>
      </c>
      <c r="H4" s="1">
        <v>0.18</v>
      </c>
      <c r="I4" s="1" t="s">
        <v>531</v>
      </c>
      <c r="J4" s="1">
        <v>12960</v>
      </c>
      <c r="K4" s="1" t="s">
        <v>532</v>
      </c>
    </row>
    <row r="5" spans="1:11">
      <c r="A5" s="1">
        <v>3</v>
      </c>
      <c r="B5" s="1">
        <v>720</v>
      </c>
      <c r="C5" s="1">
        <f t="shared" si="0"/>
        <v>252</v>
      </c>
      <c r="D5" s="1">
        <f t="shared" si="1"/>
        <v>972</v>
      </c>
      <c r="E5" s="1" t="s">
        <v>524</v>
      </c>
      <c r="F5" s="1" t="s">
        <v>533</v>
      </c>
      <c r="G5" s="1" t="s">
        <v>534</v>
      </c>
      <c r="H5" s="1">
        <v>1.15</v>
      </c>
      <c r="I5" s="1" t="s">
        <v>535</v>
      </c>
      <c r="J5" s="1">
        <v>828</v>
      </c>
      <c r="K5" s="1" t="s">
        <v>536</v>
      </c>
    </row>
    <row r="6" spans="1:11">
      <c r="A6" s="1">
        <v>4</v>
      </c>
      <c r="B6" s="1">
        <v>1200</v>
      </c>
      <c r="C6" s="1">
        <f t="shared" si="0"/>
        <v>420</v>
      </c>
      <c r="D6" s="1">
        <f t="shared" si="1"/>
        <v>1620</v>
      </c>
      <c r="E6" s="1" t="s">
        <v>524</v>
      </c>
      <c r="F6" s="1" t="s">
        <v>537</v>
      </c>
      <c r="G6" s="1" t="s">
        <v>538</v>
      </c>
      <c r="H6" s="1">
        <v>0.69</v>
      </c>
      <c r="I6" s="1" t="s">
        <v>539</v>
      </c>
      <c r="J6" s="1">
        <v>828</v>
      </c>
      <c r="K6" s="1" t="s">
        <v>536</v>
      </c>
    </row>
    <row r="7" spans="1:11">
      <c r="A7" s="1">
        <v>5</v>
      </c>
      <c r="B7" s="1">
        <v>2400</v>
      </c>
      <c r="C7" s="1">
        <f t="shared" si="0"/>
        <v>840</v>
      </c>
      <c r="D7" s="1">
        <f t="shared" si="1"/>
        <v>3240</v>
      </c>
      <c r="E7" s="1" t="s">
        <v>540</v>
      </c>
      <c r="F7" s="1" t="s">
        <v>541</v>
      </c>
      <c r="G7" s="1" t="s">
        <v>530</v>
      </c>
      <c r="H7" s="1">
        <v>2.69</v>
      </c>
      <c r="I7" s="1" t="s">
        <v>542</v>
      </c>
      <c r="J7" s="1">
        <v>6456</v>
      </c>
      <c r="K7" s="1" t="s">
        <v>543</v>
      </c>
    </row>
    <row r="8" spans="1:11">
      <c r="A8" s="1">
        <v>6</v>
      </c>
      <c r="B8" s="1">
        <v>600</v>
      </c>
      <c r="C8" s="1">
        <f t="shared" si="0"/>
        <v>210</v>
      </c>
      <c r="D8" s="1">
        <f t="shared" si="1"/>
        <v>810</v>
      </c>
      <c r="E8" s="1" t="s">
        <v>540</v>
      </c>
      <c r="F8" s="1" t="s">
        <v>544</v>
      </c>
      <c r="G8" s="1" t="s">
        <v>545</v>
      </c>
      <c r="H8" s="1">
        <v>4.47</v>
      </c>
      <c r="I8" s="1" t="s">
        <v>546</v>
      </c>
      <c r="J8" s="1">
        <v>2682</v>
      </c>
      <c r="K8" s="1" t="s">
        <v>547</v>
      </c>
    </row>
    <row r="9" spans="1:11">
      <c r="A9" s="1">
        <v>7</v>
      </c>
      <c r="B9" s="1">
        <v>600</v>
      </c>
      <c r="C9" s="1">
        <f t="shared" si="0"/>
        <v>210</v>
      </c>
      <c r="D9" s="1">
        <f t="shared" si="1"/>
        <v>810</v>
      </c>
      <c r="E9" s="1" t="s">
        <v>540</v>
      </c>
      <c r="F9" s="1" t="s">
        <v>548</v>
      </c>
      <c r="G9" s="1" t="s">
        <v>549</v>
      </c>
      <c r="H9" s="1">
        <v>14.39</v>
      </c>
      <c r="I9" s="1" t="s">
        <v>550</v>
      </c>
      <c r="J9" s="1">
        <v>8634</v>
      </c>
      <c r="K9" s="1" t="s">
        <v>551</v>
      </c>
    </row>
    <row r="10" spans="1:11">
      <c r="A10" s="1">
        <v>8</v>
      </c>
      <c r="B10" s="1">
        <v>480</v>
      </c>
      <c r="C10" s="1">
        <f t="shared" si="0"/>
        <v>168</v>
      </c>
      <c r="D10" s="1">
        <f t="shared" si="1"/>
        <v>648</v>
      </c>
      <c r="E10" s="1" t="s">
        <v>540</v>
      </c>
      <c r="F10" s="1" t="s">
        <v>552</v>
      </c>
      <c r="G10" s="1" t="s">
        <v>538</v>
      </c>
      <c r="H10" s="1">
        <v>13.6</v>
      </c>
      <c r="I10" s="1" t="s">
        <v>553</v>
      </c>
      <c r="J10" s="1">
        <v>6528</v>
      </c>
      <c r="K10" s="1" t="s">
        <v>554</v>
      </c>
    </row>
    <row r="11" spans="1:11">
      <c r="A11" s="1">
        <v>9</v>
      </c>
      <c r="B11" s="1">
        <v>12600</v>
      </c>
      <c r="C11" s="1">
        <f t="shared" si="0"/>
        <v>4410</v>
      </c>
      <c r="D11" s="1">
        <f t="shared" si="1"/>
        <v>17010</v>
      </c>
      <c r="E11" s="1" t="s">
        <v>524</v>
      </c>
      <c r="F11" s="1" t="s">
        <v>555</v>
      </c>
      <c r="G11" s="1" t="s">
        <v>556</v>
      </c>
      <c r="H11" s="1">
        <v>0.77</v>
      </c>
      <c r="I11" s="1" t="s">
        <v>557</v>
      </c>
      <c r="J11" s="1">
        <v>9702</v>
      </c>
      <c r="K11" s="1" t="s">
        <v>558</v>
      </c>
    </row>
    <row r="12" spans="1:11">
      <c r="A12" s="1">
        <v>10</v>
      </c>
      <c r="B12" s="1">
        <v>12000</v>
      </c>
      <c r="C12" s="1">
        <f t="shared" si="0"/>
        <v>4200</v>
      </c>
      <c r="D12" s="1">
        <f t="shared" si="1"/>
        <v>16200</v>
      </c>
      <c r="E12" s="1" t="s">
        <v>524</v>
      </c>
      <c r="F12" s="1" t="s">
        <v>559</v>
      </c>
      <c r="G12" s="1" t="s">
        <v>560</v>
      </c>
      <c r="H12" s="1">
        <v>0.16</v>
      </c>
      <c r="I12" s="1" t="s">
        <v>561</v>
      </c>
      <c r="J12" s="1">
        <v>1920</v>
      </c>
      <c r="K12" s="1" t="s">
        <v>562</v>
      </c>
    </row>
    <row r="13" spans="1:11">
      <c r="A13" s="1">
        <v>11</v>
      </c>
      <c r="B13" s="1">
        <v>60000</v>
      </c>
      <c r="C13" s="1">
        <f t="shared" si="0"/>
        <v>21000</v>
      </c>
      <c r="D13" s="1">
        <f t="shared" si="1"/>
        <v>81000</v>
      </c>
      <c r="E13" s="1" t="s">
        <v>524</v>
      </c>
      <c r="F13" s="1" t="s">
        <v>563</v>
      </c>
      <c r="G13" s="1" t="s">
        <v>530</v>
      </c>
      <c r="H13" s="1">
        <v>0.08</v>
      </c>
      <c r="I13" s="1" t="s">
        <v>527</v>
      </c>
      <c r="J13" s="1">
        <v>4800</v>
      </c>
      <c r="K13" s="1" t="s">
        <v>564</v>
      </c>
    </row>
    <row r="14" spans="1:11">
      <c r="A14" s="1">
        <v>12</v>
      </c>
      <c r="B14" s="1">
        <v>12000</v>
      </c>
      <c r="C14" s="1">
        <f t="shared" si="0"/>
        <v>4200</v>
      </c>
      <c r="D14" s="1">
        <f t="shared" si="1"/>
        <v>16200</v>
      </c>
      <c r="E14" s="1" t="s">
        <v>524</v>
      </c>
      <c r="F14" s="1" t="s">
        <v>565</v>
      </c>
      <c r="G14" s="1" t="s">
        <v>538</v>
      </c>
      <c r="H14" s="1">
        <v>0.17</v>
      </c>
      <c r="I14" s="1" t="s">
        <v>566</v>
      </c>
      <c r="J14" s="1">
        <v>2040</v>
      </c>
      <c r="K14" s="1" t="s">
        <v>567</v>
      </c>
    </row>
    <row r="15" spans="1:11">
      <c r="A15" s="1">
        <v>13</v>
      </c>
      <c r="B15" s="1">
        <v>24000</v>
      </c>
      <c r="C15" s="1">
        <f t="shared" si="0"/>
        <v>8400</v>
      </c>
      <c r="D15" s="1">
        <f t="shared" si="1"/>
        <v>32400</v>
      </c>
      <c r="E15" s="1" t="s">
        <v>524</v>
      </c>
      <c r="F15" s="1" t="s">
        <v>568</v>
      </c>
      <c r="G15" s="1" t="s">
        <v>538</v>
      </c>
      <c r="H15" s="1">
        <v>0.09</v>
      </c>
      <c r="I15" s="1" t="s">
        <v>569</v>
      </c>
      <c r="J15" s="1">
        <v>2160</v>
      </c>
      <c r="K15" s="1" t="s">
        <v>570</v>
      </c>
    </row>
    <row r="16" spans="1:11">
      <c r="A16" s="1">
        <v>14</v>
      </c>
      <c r="B16" s="1">
        <v>48000</v>
      </c>
      <c r="C16" s="1">
        <f t="shared" si="0"/>
        <v>16800</v>
      </c>
      <c r="D16" s="1">
        <f t="shared" si="1"/>
        <v>64800</v>
      </c>
      <c r="E16" s="1" t="s">
        <v>524</v>
      </c>
      <c r="F16" s="1" t="s">
        <v>571</v>
      </c>
      <c r="G16" s="1" t="s">
        <v>572</v>
      </c>
      <c r="H16" s="1">
        <v>0.13</v>
      </c>
      <c r="I16" s="1" t="s">
        <v>573</v>
      </c>
      <c r="J16" s="1">
        <v>6240</v>
      </c>
      <c r="K16" s="1" t="s">
        <v>574</v>
      </c>
    </row>
    <row r="17" spans="1:11">
      <c r="A17" s="1">
        <v>15</v>
      </c>
      <c r="B17" s="1">
        <v>4800</v>
      </c>
      <c r="C17" s="1">
        <f t="shared" si="0"/>
        <v>1680</v>
      </c>
      <c r="D17" s="1">
        <f t="shared" si="1"/>
        <v>6480</v>
      </c>
      <c r="E17" s="1" t="s">
        <v>524</v>
      </c>
      <c r="F17" s="1" t="s">
        <v>575</v>
      </c>
      <c r="G17" s="1" t="s">
        <v>576</v>
      </c>
      <c r="H17" s="1">
        <v>1.7</v>
      </c>
      <c r="I17" s="1" t="s">
        <v>577</v>
      </c>
      <c r="J17" s="1">
        <v>8160</v>
      </c>
      <c r="K17" s="1" t="s">
        <v>578</v>
      </c>
    </row>
    <row r="18" spans="1:11">
      <c r="A18" s="1">
        <v>16</v>
      </c>
      <c r="B18" s="1">
        <v>240</v>
      </c>
      <c r="C18" s="1">
        <f t="shared" si="0"/>
        <v>84</v>
      </c>
      <c r="D18" s="1">
        <f t="shared" si="1"/>
        <v>324</v>
      </c>
      <c r="E18" s="1" t="s">
        <v>540</v>
      </c>
      <c r="F18" s="1" t="s">
        <v>579</v>
      </c>
      <c r="G18" s="1" t="s">
        <v>580</v>
      </c>
      <c r="H18" s="1">
        <v>28.32</v>
      </c>
      <c r="I18" s="1" t="s">
        <v>581</v>
      </c>
      <c r="J18" s="1">
        <v>6796.8</v>
      </c>
      <c r="K18" s="1" t="s">
        <v>582</v>
      </c>
    </row>
    <row r="19" spans="1:11">
      <c r="A19" s="1">
        <v>17</v>
      </c>
      <c r="B19" s="1">
        <v>24000</v>
      </c>
      <c r="C19" s="1">
        <f t="shared" si="0"/>
        <v>8400</v>
      </c>
      <c r="D19" s="1">
        <f t="shared" si="1"/>
        <v>32400</v>
      </c>
      <c r="E19" s="1" t="s">
        <v>524</v>
      </c>
      <c r="F19" s="1" t="s">
        <v>583</v>
      </c>
      <c r="G19" s="1" t="s">
        <v>584</v>
      </c>
      <c r="H19" s="1">
        <v>0.44</v>
      </c>
      <c r="I19" s="1" t="s">
        <v>585</v>
      </c>
      <c r="J19" s="1">
        <v>10560</v>
      </c>
      <c r="K19" s="1" t="s">
        <v>586</v>
      </c>
    </row>
    <row r="20" spans="1:11">
      <c r="A20" s="1">
        <v>18</v>
      </c>
      <c r="B20" s="1">
        <v>600</v>
      </c>
      <c r="C20" s="1">
        <f t="shared" si="0"/>
        <v>210</v>
      </c>
      <c r="D20" s="1">
        <f t="shared" si="1"/>
        <v>810</v>
      </c>
      <c r="E20" s="1" t="s">
        <v>587</v>
      </c>
      <c r="F20" s="1" t="s">
        <v>588</v>
      </c>
      <c r="G20" s="1" t="s">
        <v>589</v>
      </c>
      <c r="H20" s="1">
        <v>5.08</v>
      </c>
      <c r="I20" s="1" t="s">
        <v>590</v>
      </c>
      <c r="J20" s="1">
        <v>3048</v>
      </c>
      <c r="K20" s="1" t="s">
        <v>591</v>
      </c>
    </row>
    <row r="21" spans="1:11">
      <c r="A21" s="1">
        <v>19</v>
      </c>
      <c r="B21" s="1">
        <v>9600</v>
      </c>
      <c r="C21" s="1">
        <f t="shared" si="0"/>
        <v>3360</v>
      </c>
      <c r="D21" s="1">
        <f t="shared" si="1"/>
        <v>12960</v>
      </c>
      <c r="E21" s="1" t="s">
        <v>524</v>
      </c>
      <c r="F21" s="1" t="s">
        <v>592</v>
      </c>
      <c r="G21" s="1" t="s">
        <v>593</v>
      </c>
      <c r="H21" s="1">
        <v>1.68</v>
      </c>
      <c r="I21" s="1" t="s">
        <v>594</v>
      </c>
      <c r="J21" s="1">
        <v>16128</v>
      </c>
      <c r="K21" s="1" t="s">
        <v>595</v>
      </c>
    </row>
    <row r="22" spans="1:11">
      <c r="A22" s="1">
        <v>20</v>
      </c>
      <c r="B22" s="1">
        <v>960</v>
      </c>
      <c r="C22" s="1">
        <f t="shared" si="0"/>
        <v>336</v>
      </c>
      <c r="D22" s="1">
        <f t="shared" si="1"/>
        <v>1296</v>
      </c>
      <c r="E22" s="1" t="s">
        <v>540</v>
      </c>
      <c r="F22" s="1" t="s">
        <v>596</v>
      </c>
      <c r="G22" s="1" t="s">
        <v>597</v>
      </c>
      <c r="H22" s="1">
        <v>8.95</v>
      </c>
      <c r="I22" s="1" t="s">
        <v>598</v>
      </c>
      <c r="J22" s="1">
        <v>8592</v>
      </c>
      <c r="K22" s="1" t="s">
        <v>599</v>
      </c>
    </row>
    <row r="23" spans="1:11">
      <c r="A23" s="1">
        <v>21</v>
      </c>
      <c r="B23" s="1">
        <v>144000</v>
      </c>
      <c r="C23" s="1">
        <f t="shared" si="0"/>
        <v>50400</v>
      </c>
      <c r="D23" s="1">
        <f t="shared" si="1"/>
        <v>194400</v>
      </c>
      <c r="E23" s="1" t="s">
        <v>524</v>
      </c>
      <c r="F23" s="1" t="s">
        <v>600</v>
      </c>
      <c r="G23" s="1" t="s">
        <v>530</v>
      </c>
      <c r="H23" s="1">
        <v>0.05</v>
      </c>
      <c r="I23" s="1" t="s">
        <v>601</v>
      </c>
      <c r="J23" s="1">
        <v>7200</v>
      </c>
      <c r="K23" s="1" t="s">
        <v>602</v>
      </c>
    </row>
    <row r="24" spans="1:11">
      <c r="A24" s="1">
        <v>22</v>
      </c>
      <c r="B24" s="1">
        <v>60000</v>
      </c>
      <c r="C24" s="1">
        <f t="shared" si="0"/>
        <v>21000</v>
      </c>
      <c r="D24" s="1">
        <f t="shared" si="1"/>
        <v>81000</v>
      </c>
      <c r="E24" s="1" t="s">
        <v>524</v>
      </c>
      <c r="F24" s="1" t="s">
        <v>603</v>
      </c>
      <c r="G24" s="1" t="s">
        <v>604</v>
      </c>
      <c r="H24" s="1">
        <v>0.88</v>
      </c>
      <c r="I24" s="1" t="s">
        <v>605</v>
      </c>
      <c r="J24" s="1">
        <v>52800</v>
      </c>
      <c r="K24" s="1" t="s">
        <v>606</v>
      </c>
    </row>
    <row r="25" spans="1:11">
      <c r="A25" s="1">
        <v>23</v>
      </c>
      <c r="B25" s="1">
        <v>360</v>
      </c>
      <c r="C25" s="1">
        <f t="shared" si="0"/>
        <v>126</v>
      </c>
      <c r="D25" s="1">
        <f t="shared" si="1"/>
        <v>486</v>
      </c>
      <c r="E25" s="1" t="s">
        <v>540</v>
      </c>
      <c r="F25" s="1" t="s">
        <v>607</v>
      </c>
      <c r="G25" s="1" t="s">
        <v>604</v>
      </c>
      <c r="H25" s="1">
        <v>18.53</v>
      </c>
      <c r="I25" s="1" t="s">
        <v>608</v>
      </c>
      <c r="J25" s="1">
        <v>6670.8</v>
      </c>
      <c r="K25" s="1" t="s">
        <v>609</v>
      </c>
    </row>
    <row r="26" spans="1:11">
      <c r="A26" s="1">
        <v>24</v>
      </c>
      <c r="B26" s="1">
        <v>12000</v>
      </c>
      <c r="C26" s="1">
        <f t="shared" si="0"/>
        <v>4200</v>
      </c>
      <c r="D26" s="1">
        <f t="shared" si="1"/>
        <v>16200</v>
      </c>
      <c r="E26" s="1" t="s">
        <v>524</v>
      </c>
      <c r="F26" s="1" t="s">
        <v>610</v>
      </c>
      <c r="G26" s="1" t="s">
        <v>611</v>
      </c>
      <c r="H26" s="1">
        <v>0.58</v>
      </c>
      <c r="I26" s="1" t="s">
        <v>612</v>
      </c>
      <c r="J26" s="1">
        <v>6960</v>
      </c>
      <c r="K26" s="1" t="s">
        <v>613</v>
      </c>
    </row>
    <row r="27" spans="1:11">
      <c r="A27" s="1">
        <v>25</v>
      </c>
      <c r="B27" s="1">
        <v>720</v>
      </c>
      <c r="C27" s="1">
        <f t="shared" si="0"/>
        <v>252</v>
      </c>
      <c r="D27" s="1">
        <f t="shared" si="1"/>
        <v>972</v>
      </c>
      <c r="E27" s="1" t="s">
        <v>614</v>
      </c>
      <c r="F27" s="1" t="s">
        <v>615</v>
      </c>
      <c r="G27" s="1" t="s">
        <v>560</v>
      </c>
      <c r="H27" s="1">
        <v>4.1</v>
      </c>
      <c r="I27" s="1" t="s">
        <v>616</v>
      </c>
      <c r="J27" s="1">
        <v>2952</v>
      </c>
      <c r="K27" s="1" t="s">
        <v>617</v>
      </c>
    </row>
    <row r="28" spans="1:11">
      <c r="A28" s="1">
        <v>26</v>
      </c>
      <c r="B28" s="1">
        <v>2400</v>
      </c>
      <c r="C28" s="1">
        <f t="shared" si="0"/>
        <v>840</v>
      </c>
      <c r="D28" s="1">
        <f t="shared" si="1"/>
        <v>3240</v>
      </c>
      <c r="E28" s="1" t="s">
        <v>618</v>
      </c>
      <c r="F28" s="1" t="s">
        <v>619</v>
      </c>
      <c r="G28" s="1" t="s">
        <v>620</v>
      </c>
      <c r="H28" s="1">
        <v>10.76</v>
      </c>
      <c r="I28" s="1" t="s">
        <v>621</v>
      </c>
      <c r="J28" s="1">
        <v>25824</v>
      </c>
      <c r="K28" s="1" t="s">
        <v>622</v>
      </c>
    </row>
    <row r="29" spans="1:11">
      <c r="A29" s="1">
        <v>27</v>
      </c>
      <c r="B29" s="1">
        <v>24000</v>
      </c>
      <c r="C29" s="1">
        <f t="shared" si="0"/>
        <v>8400</v>
      </c>
      <c r="D29" s="1">
        <f t="shared" si="1"/>
        <v>32400</v>
      </c>
      <c r="E29" s="1" t="s">
        <v>524</v>
      </c>
      <c r="F29" s="1" t="s">
        <v>623</v>
      </c>
      <c r="G29" s="1" t="s">
        <v>538</v>
      </c>
      <c r="H29" s="1">
        <v>0.45</v>
      </c>
      <c r="I29" s="1" t="s">
        <v>624</v>
      </c>
      <c r="J29" s="1">
        <v>10800</v>
      </c>
      <c r="K29" s="1" t="s">
        <v>625</v>
      </c>
    </row>
    <row r="30" spans="1:11">
      <c r="A30" s="1">
        <v>28</v>
      </c>
      <c r="B30" s="1">
        <v>12000</v>
      </c>
      <c r="C30" s="1">
        <f t="shared" si="0"/>
        <v>4200</v>
      </c>
      <c r="D30" s="1">
        <f t="shared" si="1"/>
        <v>16200</v>
      </c>
      <c r="E30" s="1" t="s">
        <v>524</v>
      </c>
      <c r="F30" s="1" t="s">
        <v>626</v>
      </c>
      <c r="G30" s="1" t="s">
        <v>627</v>
      </c>
      <c r="H30" s="1">
        <v>6.87</v>
      </c>
      <c r="I30" s="1" t="s">
        <v>628</v>
      </c>
      <c r="J30" s="1">
        <v>82440</v>
      </c>
      <c r="K30" s="1" t="s">
        <v>629</v>
      </c>
    </row>
    <row r="31" spans="1:11">
      <c r="A31" s="1">
        <v>29</v>
      </c>
      <c r="B31" s="1">
        <v>600</v>
      </c>
      <c r="C31" s="1">
        <f t="shared" si="0"/>
        <v>210</v>
      </c>
      <c r="D31" s="1">
        <f t="shared" si="1"/>
        <v>810</v>
      </c>
      <c r="E31" s="1" t="s">
        <v>540</v>
      </c>
      <c r="F31" s="1" t="s">
        <v>630</v>
      </c>
      <c r="G31" s="1" t="s">
        <v>631</v>
      </c>
      <c r="H31" s="1">
        <v>6.8</v>
      </c>
      <c r="I31" s="1" t="s">
        <v>632</v>
      </c>
      <c r="J31" s="1">
        <v>4080</v>
      </c>
      <c r="K31" s="1" t="s">
        <v>633</v>
      </c>
    </row>
    <row r="32" spans="1:11">
      <c r="A32" s="1">
        <v>30</v>
      </c>
      <c r="B32" s="1">
        <v>600</v>
      </c>
      <c r="C32" s="1">
        <f t="shared" si="0"/>
        <v>210</v>
      </c>
      <c r="D32" s="1">
        <f t="shared" si="1"/>
        <v>810</v>
      </c>
      <c r="E32" s="1" t="s">
        <v>634</v>
      </c>
      <c r="F32" s="1" t="s">
        <v>635</v>
      </c>
      <c r="G32" s="1" t="s">
        <v>636</v>
      </c>
      <c r="H32" s="1">
        <v>0.77</v>
      </c>
      <c r="I32" s="1" t="s">
        <v>557</v>
      </c>
      <c r="J32" s="1">
        <v>462</v>
      </c>
      <c r="K32" s="1" t="s">
        <v>637</v>
      </c>
    </row>
    <row r="33" spans="1:11">
      <c r="A33" s="1">
        <v>31</v>
      </c>
      <c r="B33" s="1">
        <v>1200</v>
      </c>
      <c r="C33" s="1">
        <f t="shared" si="0"/>
        <v>420</v>
      </c>
      <c r="D33" s="1">
        <f t="shared" si="1"/>
        <v>1620</v>
      </c>
      <c r="E33" s="1" t="s">
        <v>540</v>
      </c>
      <c r="F33" s="1" t="s">
        <v>638</v>
      </c>
      <c r="G33" s="1" t="s">
        <v>545</v>
      </c>
      <c r="H33" s="1">
        <v>4.1</v>
      </c>
      <c r="I33" s="1" t="s">
        <v>616</v>
      </c>
      <c r="J33" s="1">
        <v>4920</v>
      </c>
      <c r="K33" s="1" t="s">
        <v>639</v>
      </c>
    </row>
    <row r="34" spans="1:11">
      <c r="A34" s="1">
        <v>32</v>
      </c>
      <c r="B34" s="1">
        <v>24000</v>
      </c>
      <c r="C34" s="1">
        <f t="shared" si="0"/>
        <v>8400</v>
      </c>
      <c r="D34" s="1">
        <f t="shared" si="1"/>
        <v>32400</v>
      </c>
      <c r="E34" s="1" t="s">
        <v>524</v>
      </c>
      <c r="F34" s="1" t="s">
        <v>640</v>
      </c>
      <c r="G34" s="1" t="s">
        <v>589</v>
      </c>
      <c r="H34" s="1">
        <v>1</v>
      </c>
      <c r="I34" s="1" t="s">
        <v>641</v>
      </c>
      <c r="J34" s="1">
        <v>24000</v>
      </c>
      <c r="K34" s="1" t="s">
        <v>642</v>
      </c>
    </row>
    <row r="35" spans="1:11">
      <c r="A35" s="1">
        <v>33</v>
      </c>
      <c r="B35" s="1">
        <v>600</v>
      </c>
      <c r="C35" s="1">
        <f t="shared" si="0"/>
        <v>210</v>
      </c>
      <c r="D35" s="1">
        <f t="shared" si="1"/>
        <v>810</v>
      </c>
      <c r="E35" s="1" t="s">
        <v>614</v>
      </c>
      <c r="F35" s="1" t="s">
        <v>643</v>
      </c>
      <c r="G35" s="1" t="s">
        <v>538</v>
      </c>
      <c r="H35" s="1">
        <v>3.08</v>
      </c>
      <c r="I35" s="1" t="s">
        <v>644</v>
      </c>
      <c r="J35" s="1">
        <v>1848</v>
      </c>
      <c r="K35" s="1" t="s">
        <v>645</v>
      </c>
    </row>
    <row r="36" spans="1:11">
      <c r="A36" s="1">
        <v>34</v>
      </c>
      <c r="B36" s="1">
        <v>600</v>
      </c>
      <c r="C36" s="1">
        <f t="shared" si="0"/>
        <v>210</v>
      </c>
      <c r="D36" s="1">
        <f t="shared" si="1"/>
        <v>810</v>
      </c>
      <c r="E36" s="1" t="s">
        <v>540</v>
      </c>
      <c r="F36" s="1" t="s">
        <v>646</v>
      </c>
      <c r="G36" s="1" t="s">
        <v>545</v>
      </c>
      <c r="H36" s="1">
        <v>2.79</v>
      </c>
      <c r="I36" s="1" t="s">
        <v>647</v>
      </c>
      <c r="J36" s="1">
        <v>1674</v>
      </c>
      <c r="K36" s="1" t="s">
        <v>648</v>
      </c>
    </row>
    <row r="37" spans="1:11">
      <c r="A37" s="1">
        <v>35</v>
      </c>
      <c r="B37" s="1">
        <v>12000</v>
      </c>
      <c r="C37" s="1">
        <f t="shared" si="0"/>
        <v>4200</v>
      </c>
      <c r="D37" s="1">
        <f t="shared" si="1"/>
        <v>16200</v>
      </c>
      <c r="E37" s="1" t="s">
        <v>524</v>
      </c>
      <c r="F37" s="1" t="s">
        <v>649</v>
      </c>
      <c r="G37" s="1" t="s">
        <v>530</v>
      </c>
      <c r="H37" s="1">
        <v>0.1</v>
      </c>
      <c r="I37" s="1" t="s">
        <v>650</v>
      </c>
      <c r="J37" s="1">
        <v>1200</v>
      </c>
      <c r="K37" s="1" t="s">
        <v>651</v>
      </c>
    </row>
    <row r="38" spans="1:11">
      <c r="A38" s="1">
        <v>36</v>
      </c>
      <c r="B38" s="1">
        <v>12000</v>
      </c>
      <c r="C38" s="1">
        <f t="shared" si="0"/>
        <v>4200</v>
      </c>
      <c r="D38" s="1">
        <f t="shared" si="1"/>
        <v>16200</v>
      </c>
      <c r="E38" s="1" t="s">
        <v>524</v>
      </c>
      <c r="F38" s="1" t="s">
        <v>652</v>
      </c>
      <c r="G38" s="1" t="s">
        <v>530</v>
      </c>
      <c r="H38" s="1">
        <v>0.16</v>
      </c>
      <c r="I38" s="1" t="s">
        <v>561</v>
      </c>
      <c r="J38" s="1">
        <v>1920</v>
      </c>
      <c r="K38" s="1" t="s">
        <v>562</v>
      </c>
    </row>
    <row r="39" spans="1:11">
      <c r="A39" s="1">
        <v>37</v>
      </c>
      <c r="B39" s="1">
        <v>120</v>
      </c>
      <c r="C39" s="1">
        <f t="shared" si="0"/>
        <v>42</v>
      </c>
      <c r="D39" s="1">
        <f t="shared" si="1"/>
        <v>162</v>
      </c>
      <c r="E39" s="1" t="s">
        <v>614</v>
      </c>
      <c r="F39" s="1" t="s">
        <v>653</v>
      </c>
      <c r="G39" s="1" t="s">
        <v>589</v>
      </c>
      <c r="H39" s="1">
        <v>10.31</v>
      </c>
      <c r="I39" s="1" t="s">
        <v>654</v>
      </c>
      <c r="J39" s="1">
        <v>1237.2</v>
      </c>
      <c r="K39" s="1" t="s">
        <v>655</v>
      </c>
    </row>
    <row r="40" spans="1:11">
      <c r="A40" s="1">
        <v>38</v>
      </c>
      <c r="B40" s="1">
        <v>72000</v>
      </c>
      <c r="C40" s="1">
        <f t="shared" si="0"/>
        <v>25200</v>
      </c>
      <c r="D40" s="1">
        <f t="shared" si="1"/>
        <v>97200</v>
      </c>
      <c r="E40" s="1" t="s">
        <v>524</v>
      </c>
      <c r="F40" s="1" t="s">
        <v>656</v>
      </c>
      <c r="G40" s="1" t="s">
        <v>572</v>
      </c>
      <c r="H40" s="1">
        <v>0.39</v>
      </c>
      <c r="I40" s="1" t="s">
        <v>657</v>
      </c>
      <c r="J40" s="1">
        <v>28080</v>
      </c>
      <c r="K40" s="1" t="s">
        <v>658</v>
      </c>
    </row>
    <row r="41" spans="1:11">
      <c r="A41" s="1">
        <v>39</v>
      </c>
      <c r="B41" s="1">
        <v>1200</v>
      </c>
      <c r="C41" s="1">
        <f t="shared" si="0"/>
        <v>420</v>
      </c>
      <c r="D41" s="1">
        <f t="shared" si="1"/>
        <v>1620</v>
      </c>
      <c r="E41" s="1" t="s">
        <v>540</v>
      </c>
      <c r="F41" s="1" t="s">
        <v>659</v>
      </c>
      <c r="G41" s="1" t="s">
        <v>545</v>
      </c>
      <c r="H41" s="1">
        <v>2.23</v>
      </c>
      <c r="I41" s="1" t="s">
        <v>660</v>
      </c>
      <c r="J41" s="1">
        <v>2676</v>
      </c>
      <c r="K41" s="1" t="s">
        <v>661</v>
      </c>
    </row>
    <row r="42" spans="1:11">
      <c r="A42" s="1">
        <v>40</v>
      </c>
      <c r="B42" s="1">
        <v>120000</v>
      </c>
      <c r="C42" s="1">
        <f t="shared" si="0"/>
        <v>42000</v>
      </c>
      <c r="D42" s="1">
        <f t="shared" si="1"/>
        <v>162000</v>
      </c>
      <c r="E42" s="1" t="s">
        <v>524</v>
      </c>
      <c r="F42" s="1" t="s">
        <v>662</v>
      </c>
      <c r="G42" s="1" t="s">
        <v>663</v>
      </c>
      <c r="H42" s="1">
        <v>0.07</v>
      </c>
      <c r="I42" s="1" t="s">
        <v>664</v>
      </c>
      <c r="J42" s="1">
        <v>8400</v>
      </c>
      <c r="K42" s="1" t="s">
        <v>665</v>
      </c>
    </row>
    <row r="43" spans="1:11">
      <c r="A43" s="1">
        <v>41</v>
      </c>
      <c r="B43" s="1">
        <v>72000</v>
      </c>
      <c r="C43" s="1">
        <f t="shared" si="0"/>
        <v>25200</v>
      </c>
      <c r="D43" s="1">
        <f t="shared" si="1"/>
        <v>97200</v>
      </c>
      <c r="E43" s="1" t="s">
        <v>524</v>
      </c>
      <c r="F43" s="1" t="s">
        <v>666</v>
      </c>
      <c r="G43" s="1" t="s">
        <v>663</v>
      </c>
      <c r="H43" s="1">
        <v>0.08</v>
      </c>
      <c r="I43" s="1" t="s">
        <v>527</v>
      </c>
      <c r="J43" s="1">
        <v>5760</v>
      </c>
      <c r="K43" s="1" t="s">
        <v>667</v>
      </c>
    </row>
    <row r="44" spans="1:11">
      <c r="A44" s="1">
        <v>42</v>
      </c>
      <c r="B44" s="1">
        <v>600</v>
      </c>
      <c r="C44" s="1">
        <f t="shared" si="0"/>
        <v>210</v>
      </c>
      <c r="D44" s="1">
        <f t="shared" si="1"/>
        <v>810</v>
      </c>
      <c r="E44" s="1" t="s">
        <v>524</v>
      </c>
      <c r="F44" s="1" t="s">
        <v>668</v>
      </c>
      <c r="G44" s="1" t="s">
        <v>576</v>
      </c>
      <c r="H44" s="1">
        <v>0.78</v>
      </c>
      <c r="I44" s="1" t="s">
        <v>669</v>
      </c>
      <c r="J44" s="1">
        <v>468</v>
      </c>
      <c r="K44" s="1" t="s">
        <v>670</v>
      </c>
    </row>
    <row r="45" spans="1:11">
      <c r="A45" s="1">
        <v>43</v>
      </c>
      <c r="B45" s="1">
        <v>36000</v>
      </c>
      <c r="C45" s="1">
        <f t="shared" si="0"/>
        <v>12600</v>
      </c>
      <c r="D45" s="1">
        <f t="shared" si="1"/>
        <v>48600</v>
      </c>
      <c r="E45" s="1" t="s">
        <v>524</v>
      </c>
      <c r="F45" s="1" t="s">
        <v>671</v>
      </c>
      <c r="G45" s="1" t="s">
        <v>530</v>
      </c>
      <c r="H45" s="1">
        <v>0.12</v>
      </c>
      <c r="I45" s="1" t="s">
        <v>672</v>
      </c>
      <c r="J45" s="1">
        <v>4320</v>
      </c>
      <c r="K45" s="1" t="s">
        <v>673</v>
      </c>
    </row>
    <row r="46" spans="1:11">
      <c r="A46" s="1">
        <v>44</v>
      </c>
      <c r="B46" s="1">
        <v>120000</v>
      </c>
      <c r="C46" s="1">
        <f t="shared" si="0"/>
        <v>42000</v>
      </c>
      <c r="D46" s="1">
        <f t="shared" si="1"/>
        <v>162000</v>
      </c>
      <c r="E46" s="1" t="s">
        <v>524</v>
      </c>
      <c r="F46" s="1" t="s">
        <v>674</v>
      </c>
      <c r="G46" s="1" t="s">
        <v>530</v>
      </c>
      <c r="H46" s="1">
        <v>0.07</v>
      </c>
      <c r="I46" s="1" t="s">
        <v>664</v>
      </c>
      <c r="J46" s="1">
        <v>8400</v>
      </c>
      <c r="K46" s="1" t="s">
        <v>665</v>
      </c>
    </row>
    <row r="47" spans="1:11">
      <c r="A47" s="1">
        <v>45</v>
      </c>
      <c r="B47" s="1">
        <v>120000</v>
      </c>
      <c r="C47" s="1">
        <f t="shared" si="0"/>
        <v>42000</v>
      </c>
      <c r="D47" s="1">
        <f t="shared" si="1"/>
        <v>162000</v>
      </c>
      <c r="E47" s="1" t="s">
        <v>524</v>
      </c>
      <c r="F47" s="1" t="s">
        <v>675</v>
      </c>
      <c r="G47" s="1" t="s">
        <v>576</v>
      </c>
      <c r="H47" s="1">
        <v>0.05</v>
      </c>
      <c r="I47" s="1" t="s">
        <v>601</v>
      </c>
      <c r="J47" s="1">
        <v>6000</v>
      </c>
      <c r="K47" s="1" t="s">
        <v>676</v>
      </c>
    </row>
    <row r="48" spans="1:11">
      <c r="A48" s="1">
        <v>46</v>
      </c>
      <c r="B48" s="1">
        <v>600</v>
      </c>
      <c r="C48" s="1">
        <f t="shared" si="0"/>
        <v>210</v>
      </c>
      <c r="D48" s="1">
        <f t="shared" si="1"/>
        <v>810</v>
      </c>
      <c r="E48" s="1" t="s">
        <v>540</v>
      </c>
      <c r="F48" s="1" t="s">
        <v>677</v>
      </c>
      <c r="G48" s="1" t="s">
        <v>678</v>
      </c>
      <c r="H48" s="1">
        <v>5.76</v>
      </c>
      <c r="I48" s="1" t="s">
        <v>679</v>
      </c>
      <c r="J48" s="1">
        <v>3456</v>
      </c>
      <c r="K48" s="1" t="s">
        <v>680</v>
      </c>
    </row>
    <row r="49" spans="1:11">
      <c r="A49" s="1">
        <v>47</v>
      </c>
      <c r="B49" s="1">
        <v>48000</v>
      </c>
      <c r="C49" s="1">
        <f t="shared" si="0"/>
        <v>16800</v>
      </c>
      <c r="D49" s="1">
        <f t="shared" si="1"/>
        <v>64800</v>
      </c>
      <c r="E49" s="1" t="s">
        <v>524</v>
      </c>
      <c r="F49" s="1" t="s">
        <v>681</v>
      </c>
      <c r="G49" s="1" t="s">
        <v>682</v>
      </c>
      <c r="H49" s="1">
        <v>0.38</v>
      </c>
      <c r="I49" s="1" t="s">
        <v>683</v>
      </c>
      <c r="J49" s="1">
        <v>18240</v>
      </c>
      <c r="K49" s="1" t="s">
        <v>684</v>
      </c>
    </row>
    <row r="50" spans="1:11">
      <c r="A50" s="1">
        <v>48</v>
      </c>
      <c r="B50" s="1">
        <v>600</v>
      </c>
      <c r="C50" s="1">
        <f t="shared" si="0"/>
        <v>210</v>
      </c>
      <c r="D50" s="1">
        <f t="shared" si="1"/>
        <v>810</v>
      </c>
      <c r="E50" s="1" t="s">
        <v>540</v>
      </c>
      <c r="F50" s="1" t="s">
        <v>685</v>
      </c>
      <c r="G50" s="1" t="s">
        <v>576</v>
      </c>
      <c r="H50" s="1">
        <v>6.8</v>
      </c>
      <c r="I50" s="1" t="s">
        <v>632</v>
      </c>
      <c r="J50" s="1">
        <v>4080</v>
      </c>
      <c r="K50" s="1" t="s">
        <v>633</v>
      </c>
    </row>
    <row r="51" spans="1:11">
      <c r="A51" s="1">
        <v>49</v>
      </c>
      <c r="B51" s="1">
        <v>60</v>
      </c>
      <c r="C51" s="1">
        <f t="shared" si="0"/>
        <v>21</v>
      </c>
      <c r="D51" s="1">
        <f t="shared" si="1"/>
        <v>81</v>
      </c>
      <c r="E51" s="1" t="s">
        <v>540</v>
      </c>
      <c r="F51" s="1" t="s">
        <v>686</v>
      </c>
      <c r="G51" s="1" t="s">
        <v>589</v>
      </c>
      <c r="H51" s="1">
        <v>16.31</v>
      </c>
      <c r="I51" s="1" t="s">
        <v>687</v>
      </c>
      <c r="J51" s="1">
        <v>978.6</v>
      </c>
      <c r="K51" s="1" t="s">
        <v>688</v>
      </c>
    </row>
    <row r="52" spans="1:11">
      <c r="A52" s="1">
        <v>50</v>
      </c>
      <c r="B52" s="1">
        <v>600</v>
      </c>
      <c r="C52" s="1">
        <f t="shared" si="0"/>
        <v>210</v>
      </c>
      <c r="D52" s="1">
        <f t="shared" si="1"/>
        <v>810</v>
      </c>
      <c r="E52" s="1" t="s">
        <v>634</v>
      </c>
      <c r="F52" s="1" t="s">
        <v>689</v>
      </c>
      <c r="G52" s="1" t="s">
        <v>534</v>
      </c>
      <c r="H52" s="1">
        <v>0.49</v>
      </c>
      <c r="I52" s="1" t="s">
        <v>690</v>
      </c>
      <c r="J52" s="1">
        <v>294</v>
      </c>
      <c r="K52" s="1" t="s">
        <v>691</v>
      </c>
    </row>
    <row r="53" spans="1:11">
      <c r="A53" s="1">
        <v>51</v>
      </c>
      <c r="B53" s="1">
        <v>1800</v>
      </c>
      <c r="C53" s="1">
        <f t="shared" si="0"/>
        <v>630</v>
      </c>
      <c r="D53" s="1">
        <f t="shared" si="1"/>
        <v>2430</v>
      </c>
      <c r="E53" s="1" t="s">
        <v>524</v>
      </c>
      <c r="F53" s="1" t="s">
        <v>692</v>
      </c>
      <c r="G53" s="1" t="s">
        <v>530</v>
      </c>
      <c r="H53" s="1">
        <v>1.57</v>
      </c>
      <c r="I53" s="1" t="s">
        <v>693</v>
      </c>
      <c r="J53" s="1">
        <v>2826</v>
      </c>
      <c r="K53" s="1" t="s">
        <v>694</v>
      </c>
    </row>
    <row r="54" spans="1:11">
      <c r="A54" s="1">
        <v>52</v>
      </c>
      <c r="B54" s="1">
        <v>1200</v>
      </c>
      <c r="C54" s="1">
        <f t="shared" si="0"/>
        <v>420</v>
      </c>
      <c r="D54" s="1">
        <f t="shared" si="1"/>
        <v>1620</v>
      </c>
      <c r="E54" s="1" t="s">
        <v>524</v>
      </c>
      <c r="F54" s="1" t="s">
        <v>695</v>
      </c>
      <c r="G54" s="1" t="s">
        <v>572</v>
      </c>
      <c r="H54" s="1">
        <v>2.21</v>
      </c>
      <c r="I54" s="1" t="s">
        <v>696</v>
      </c>
      <c r="J54" s="1">
        <v>2652</v>
      </c>
      <c r="K54" s="1" t="s">
        <v>697</v>
      </c>
    </row>
    <row r="55" spans="1:11">
      <c r="A55" s="1">
        <v>53</v>
      </c>
      <c r="B55" s="1">
        <v>120</v>
      </c>
      <c r="C55" s="1">
        <f t="shared" si="0"/>
        <v>42</v>
      </c>
      <c r="D55" s="1">
        <f t="shared" si="1"/>
        <v>162</v>
      </c>
      <c r="E55" s="1" t="s">
        <v>614</v>
      </c>
      <c r="F55" s="1" t="s">
        <v>698</v>
      </c>
      <c r="G55" s="1" t="s">
        <v>534</v>
      </c>
      <c r="H55" s="1">
        <v>34.07</v>
      </c>
      <c r="I55" s="1" t="s">
        <v>699</v>
      </c>
      <c r="J55" s="1">
        <v>4088.4</v>
      </c>
      <c r="K55" s="1" t="s">
        <v>700</v>
      </c>
    </row>
    <row r="56" spans="1:11">
      <c r="A56" s="1">
        <v>54</v>
      </c>
      <c r="B56" s="1">
        <v>12000</v>
      </c>
      <c r="C56" s="1">
        <f t="shared" si="0"/>
        <v>4200</v>
      </c>
      <c r="D56" s="1">
        <f t="shared" si="1"/>
        <v>16200</v>
      </c>
      <c r="E56" s="1" t="s">
        <v>524</v>
      </c>
      <c r="F56" s="1" t="s">
        <v>701</v>
      </c>
      <c r="G56" s="1" t="s">
        <v>572</v>
      </c>
      <c r="H56" s="1">
        <v>0.24</v>
      </c>
      <c r="I56" s="1" t="s">
        <v>702</v>
      </c>
      <c r="J56" s="1">
        <v>2880</v>
      </c>
      <c r="K56" s="1" t="s">
        <v>703</v>
      </c>
    </row>
    <row r="57" spans="1:11">
      <c r="A57" s="1">
        <v>55</v>
      </c>
      <c r="B57" s="1">
        <v>720</v>
      </c>
      <c r="C57" s="1">
        <f t="shared" si="0"/>
        <v>252</v>
      </c>
      <c r="D57" s="1">
        <f t="shared" si="1"/>
        <v>972</v>
      </c>
      <c r="E57" s="1" t="s">
        <v>540</v>
      </c>
      <c r="F57" s="1" t="s">
        <v>704</v>
      </c>
      <c r="G57" s="1" t="s">
        <v>678</v>
      </c>
      <c r="H57" s="1">
        <v>5.43</v>
      </c>
      <c r="I57" s="1" t="s">
        <v>705</v>
      </c>
      <c r="J57" s="1">
        <v>3909.6</v>
      </c>
      <c r="K57" s="1" t="s">
        <v>706</v>
      </c>
    </row>
    <row r="58" spans="1:11">
      <c r="A58" s="1">
        <v>56</v>
      </c>
      <c r="B58" s="1">
        <v>240000</v>
      </c>
      <c r="C58" s="1">
        <f t="shared" si="0"/>
        <v>84000</v>
      </c>
      <c r="D58" s="1">
        <f t="shared" si="1"/>
        <v>324000</v>
      </c>
      <c r="E58" s="1" t="s">
        <v>524</v>
      </c>
      <c r="F58" s="1" t="s">
        <v>707</v>
      </c>
      <c r="G58" s="1" t="s">
        <v>530</v>
      </c>
      <c r="H58" s="1">
        <v>0.12</v>
      </c>
      <c r="I58" s="1" t="s">
        <v>672</v>
      </c>
      <c r="J58" s="1">
        <v>28800</v>
      </c>
      <c r="K58" s="1" t="s">
        <v>708</v>
      </c>
    </row>
    <row r="59" spans="1:11">
      <c r="A59" s="1">
        <v>57</v>
      </c>
      <c r="B59" s="1">
        <v>1800</v>
      </c>
      <c r="C59" s="1">
        <f t="shared" si="0"/>
        <v>630</v>
      </c>
      <c r="D59" s="1">
        <f t="shared" si="1"/>
        <v>2430</v>
      </c>
      <c r="E59" s="1" t="s">
        <v>524</v>
      </c>
      <c r="F59" s="1" t="s">
        <v>709</v>
      </c>
      <c r="G59" s="1" t="s">
        <v>627</v>
      </c>
      <c r="H59" s="1">
        <v>0.4</v>
      </c>
      <c r="I59" s="1" t="s">
        <v>710</v>
      </c>
      <c r="J59" s="1">
        <v>720</v>
      </c>
      <c r="K59" s="1" t="s">
        <v>711</v>
      </c>
    </row>
    <row r="60" spans="1:11">
      <c r="A60" s="1">
        <v>58</v>
      </c>
      <c r="B60" s="1">
        <v>720</v>
      </c>
      <c r="C60" s="1">
        <f t="shared" si="0"/>
        <v>252</v>
      </c>
      <c r="D60" s="1">
        <f t="shared" si="1"/>
        <v>972</v>
      </c>
      <c r="E60" s="1" t="s">
        <v>540</v>
      </c>
      <c r="F60" s="1" t="s">
        <v>712</v>
      </c>
      <c r="G60" s="1" t="s">
        <v>627</v>
      </c>
      <c r="H60" s="1">
        <v>3.88</v>
      </c>
      <c r="I60" s="1" t="s">
        <v>713</v>
      </c>
      <c r="J60" s="1">
        <v>2793.6</v>
      </c>
      <c r="K60" s="1" t="s">
        <v>714</v>
      </c>
    </row>
    <row r="61" spans="1:11">
      <c r="A61" s="1">
        <v>59</v>
      </c>
      <c r="B61" s="1">
        <v>180000</v>
      </c>
      <c r="C61" s="1">
        <f t="shared" si="0"/>
        <v>63000</v>
      </c>
      <c r="D61" s="1">
        <f t="shared" si="1"/>
        <v>243000</v>
      </c>
      <c r="E61" s="1" t="s">
        <v>634</v>
      </c>
      <c r="F61" s="1" t="s">
        <v>715</v>
      </c>
      <c r="G61" s="1" t="s">
        <v>538</v>
      </c>
      <c r="H61" s="1">
        <v>0.24</v>
      </c>
      <c r="I61" s="1" t="s">
        <v>702</v>
      </c>
      <c r="J61" s="1">
        <v>43200</v>
      </c>
      <c r="K61" s="1" t="s">
        <v>716</v>
      </c>
    </row>
    <row r="62" spans="1:11">
      <c r="A62" s="1">
        <v>60</v>
      </c>
      <c r="B62" s="1">
        <v>240000</v>
      </c>
      <c r="C62" s="1">
        <f t="shared" si="0"/>
        <v>84000</v>
      </c>
      <c r="D62" s="1">
        <f t="shared" si="1"/>
        <v>324000</v>
      </c>
      <c r="E62" s="1" t="s">
        <v>524</v>
      </c>
      <c r="F62" s="1" t="s">
        <v>717</v>
      </c>
      <c r="G62" s="1" t="s">
        <v>530</v>
      </c>
      <c r="H62" s="1">
        <v>0.24</v>
      </c>
      <c r="I62" s="1" t="s">
        <v>702</v>
      </c>
      <c r="J62" s="1">
        <v>57600</v>
      </c>
      <c r="K62" s="1" t="s">
        <v>718</v>
      </c>
    </row>
    <row r="63" spans="1:11">
      <c r="A63" s="1">
        <v>61</v>
      </c>
      <c r="B63" s="1">
        <v>1200</v>
      </c>
      <c r="C63" s="1">
        <f t="shared" si="0"/>
        <v>420</v>
      </c>
      <c r="D63" s="1">
        <f t="shared" si="1"/>
        <v>1620</v>
      </c>
      <c r="E63" s="1" t="s">
        <v>524</v>
      </c>
      <c r="F63" s="1" t="s">
        <v>719</v>
      </c>
      <c r="G63" s="1" t="s">
        <v>534</v>
      </c>
      <c r="H63" s="1">
        <v>1.64</v>
      </c>
      <c r="I63" s="1" t="s">
        <v>720</v>
      </c>
      <c r="J63" s="1">
        <v>1968</v>
      </c>
      <c r="K63" s="1" t="s">
        <v>721</v>
      </c>
    </row>
    <row r="64" spans="1:11">
      <c r="A64" s="1">
        <v>62</v>
      </c>
      <c r="B64" s="1">
        <v>6000</v>
      </c>
      <c r="C64" s="1">
        <f t="shared" si="0"/>
        <v>2100</v>
      </c>
      <c r="D64" s="1">
        <f t="shared" si="1"/>
        <v>8100</v>
      </c>
      <c r="E64" s="1" t="s">
        <v>524</v>
      </c>
      <c r="F64" s="1" t="s">
        <v>722</v>
      </c>
      <c r="G64" s="1" t="s">
        <v>538</v>
      </c>
      <c r="H64" s="1">
        <v>0.36</v>
      </c>
      <c r="I64" s="1" t="s">
        <v>723</v>
      </c>
      <c r="J64" s="1">
        <v>2160</v>
      </c>
      <c r="K64" s="1" t="s">
        <v>570</v>
      </c>
    </row>
    <row r="65" spans="1:11">
      <c r="A65" s="1">
        <v>63</v>
      </c>
      <c r="B65" s="1">
        <v>600</v>
      </c>
      <c r="C65" s="1">
        <f t="shared" si="0"/>
        <v>210</v>
      </c>
      <c r="D65" s="1">
        <f t="shared" si="1"/>
        <v>810</v>
      </c>
      <c r="E65" s="1" t="s">
        <v>614</v>
      </c>
      <c r="F65" s="1" t="s">
        <v>724</v>
      </c>
      <c r="G65" s="1" t="s">
        <v>589</v>
      </c>
      <c r="H65" s="1">
        <v>13.03</v>
      </c>
      <c r="I65" s="1" t="s">
        <v>725</v>
      </c>
      <c r="J65" s="1">
        <v>7818</v>
      </c>
      <c r="K65" s="1" t="s">
        <v>726</v>
      </c>
    </row>
    <row r="66" spans="1:11">
      <c r="A66" s="1">
        <v>64</v>
      </c>
      <c r="B66" s="1">
        <v>240</v>
      </c>
      <c r="C66" s="1">
        <f t="shared" si="0"/>
        <v>84</v>
      </c>
      <c r="D66" s="1">
        <f t="shared" si="1"/>
        <v>324</v>
      </c>
      <c r="E66" s="1" t="s">
        <v>540</v>
      </c>
      <c r="F66" s="1" t="s">
        <v>727</v>
      </c>
      <c r="G66" s="1" t="s">
        <v>627</v>
      </c>
      <c r="H66" s="1">
        <v>14.64</v>
      </c>
      <c r="I66" s="1" t="s">
        <v>728</v>
      </c>
      <c r="J66" s="1">
        <v>3513.6</v>
      </c>
      <c r="K66" s="1" t="s">
        <v>729</v>
      </c>
    </row>
    <row r="67" spans="1:11">
      <c r="A67" s="1">
        <v>65</v>
      </c>
      <c r="B67" s="1">
        <v>60</v>
      </c>
      <c r="C67" s="1">
        <f t="shared" si="0"/>
        <v>21</v>
      </c>
      <c r="D67" s="1">
        <f t="shared" si="1"/>
        <v>81</v>
      </c>
      <c r="E67" s="1" t="s">
        <v>614</v>
      </c>
      <c r="F67" s="1" t="s">
        <v>730</v>
      </c>
      <c r="G67" s="1" t="s">
        <v>538</v>
      </c>
      <c r="H67" s="1">
        <v>15.46</v>
      </c>
      <c r="I67" s="1" t="s">
        <v>731</v>
      </c>
      <c r="J67" s="1">
        <v>927.6</v>
      </c>
      <c r="K67" s="1" t="s">
        <v>732</v>
      </c>
    </row>
    <row r="68" spans="1:11">
      <c r="A68" s="1">
        <v>66</v>
      </c>
      <c r="B68" s="1">
        <v>600</v>
      </c>
      <c r="C68" s="1">
        <f t="shared" ref="C68:C94" si="2">ROUNDUP(SUM(B68*0.35),0)</f>
        <v>210</v>
      </c>
      <c r="D68" s="1">
        <f t="shared" ref="D68:D94" si="3">SUM(B68+C68)</f>
        <v>810</v>
      </c>
      <c r="E68" s="1" t="s">
        <v>614</v>
      </c>
      <c r="F68" s="1" t="s">
        <v>733</v>
      </c>
      <c r="G68" s="1" t="s">
        <v>538</v>
      </c>
      <c r="H68" s="1">
        <v>4.09</v>
      </c>
      <c r="I68" s="1" t="s">
        <v>734</v>
      </c>
      <c r="J68" s="1">
        <v>2454</v>
      </c>
      <c r="K68" s="1" t="s">
        <v>735</v>
      </c>
    </row>
    <row r="69" spans="1:11">
      <c r="A69" s="1">
        <v>67</v>
      </c>
      <c r="B69" s="1">
        <v>36000</v>
      </c>
      <c r="C69" s="1">
        <f t="shared" si="2"/>
        <v>12600</v>
      </c>
      <c r="D69" s="1">
        <f t="shared" si="3"/>
        <v>48600</v>
      </c>
      <c r="E69" s="1" t="s">
        <v>524</v>
      </c>
      <c r="F69" s="1" t="s">
        <v>736</v>
      </c>
      <c r="G69" s="1" t="s">
        <v>737</v>
      </c>
      <c r="H69" s="1">
        <v>0.18</v>
      </c>
      <c r="I69" s="1" t="s">
        <v>531</v>
      </c>
      <c r="J69" s="1">
        <v>6480</v>
      </c>
      <c r="K69" s="1" t="s">
        <v>738</v>
      </c>
    </row>
    <row r="70" spans="1:11">
      <c r="A70" s="1">
        <v>68</v>
      </c>
      <c r="B70" s="1">
        <v>36000</v>
      </c>
      <c r="C70" s="1">
        <f t="shared" si="2"/>
        <v>12600</v>
      </c>
      <c r="D70" s="1">
        <f t="shared" si="3"/>
        <v>48600</v>
      </c>
      <c r="E70" s="1" t="s">
        <v>524</v>
      </c>
      <c r="F70" s="1" t="s">
        <v>739</v>
      </c>
      <c r="G70" s="1" t="s">
        <v>576</v>
      </c>
      <c r="H70" s="1">
        <v>0.28</v>
      </c>
      <c r="I70" s="1" t="s">
        <v>740</v>
      </c>
      <c r="J70" s="1">
        <v>10080</v>
      </c>
      <c r="K70" s="1" t="s">
        <v>741</v>
      </c>
    </row>
    <row r="71" spans="1:11">
      <c r="A71" s="1">
        <v>69</v>
      </c>
      <c r="B71" s="1">
        <v>36000</v>
      </c>
      <c r="C71" s="1">
        <f t="shared" si="2"/>
        <v>12600</v>
      </c>
      <c r="D71" s="1">
        <f t="shared" si="3"/>
        <v>48600</v>
      </c>
      <c r="E71" s="1" t="s">
        <v>524</v>
      </c>
      <c r="F71" s="1" t="s">
        <v>742</v>
      </c>
      <c r="G71" s="1" t="s">
        <v>743</v>
      </c>
      <c r="H71" s="1">
        <v>0</v>
      </c>
      <c r="I71" s="1" t="s">
        <v>744</v>
      </c>
      <c r="J71" s="1">
        <v>0</v>
      </c>
      <c r="K71" s="1" t="s">
        <v>744</v>
      </c>
    </row>
    <row r="72" spans="1:11">
      <c r="A72" s="1">
        <v>70</v>
      </c>
      <c r="B72" s="1">
        <v>48000</v>
      </c>
      <c r="C72" s="1">
        <f t="shared" si="2"/>
        <v>16800</v>
      </c>
      <c r="D72" s="1">
        <f t="shared" si="3"/>
        <v>64800</v>
      </c>
      <c r="E72" s="1" t="s">
        <v>524</v>
      </c>
      <c r="F72" s="1" t="s">
        <v>745</v>
      </c>
      <c r="G72" s="1" t="s">
        <v>572</v>
      </c>
      <c r="H72" s="1">
        <v>0.23</v>
      </c>
      <c r="I72" s="1" t="s">
        <v>746</v>
      </c>
      <c r="J72" s="1">
        <v>11040</v>
      </c>
      <c r="K72" s="1" t="s">
        <v>747</v>
      </c>
    </row>
    <row r="73" spans="1:11">
      <c r="A73" s="1">
        <v>71</v>
      </c>
      <c r="B73" s="1">
        <v>240</v>
      </c>
      <c r="C73" s="1">
        <f t="shared" si="2"/>
        <v>84</v>
      </c>
      <c r="D73" s="1">
        <f t="shared" si="3"/>
        <v>324</v>
      </c>
      <c r="E73" s="1" t="s">
        <v>540</v>
      </c>
      <c r="F73" s="1" t="s">
        <v>748</v>
      </c>
      <c r="G73" s="1" t="s">
        <v>530</v>
      </c>
      <c r="H73" s="1">
        <v>3.03</v>
      </c>
      <c r="I73" s="1" t="s">
        <v>749</v>
      </c>
      <c r="J73" s="1">
        <v>727.2</v>
      </c>
      <c r="K73" s="1" t="s">
        <v>750</v>
      </c>
    </row>
    <row r="74" spans="1:11">
      <c r="A74" s="1">
        <v>72</v>
      </c>
      <c r="B74" s="1">
        <v>1200</v>
      </c>
      <c r="C74" s="1">
        <f t="shared" si="2"/>
        <v>420</v>
      </c>
      <c r="D74" s="1">
        <f t="shared" si="3"/>
        <v>1620</v>
      </c>
      <c r="E74" s="1" t="s">
        <v>614</v>
      </c>
      <c r="F74" s="1" t="s">
        <v>751</v>
      </c>
      <c r="G74" s="1" t="s">
        <v>538</v>
      </c>
      <c r="H74" s="1">
        <v>9.6</v>
      </c>
      <c r="I74" s="1" t="s">
        <v>752</v>
      </c>
      <c r="J74" s="1">
        <v>11520</v>
      </c>
      <c r="K74" s="1" t="s">
        <v>753</v>
      </c>
    </row>
    <row r="75" spans="1:11">
      <c r="A75" s="1">
        <v>73</v>
      </c>
      <c r="B75" s="1">
        <v>120</v>
      </c>
      <c r="C75" s="1">
        <f t="shared" si="2"/>
        <v>42</v>
      </c>
      <c r="D75" s="1">
        <f t="shared" si="3"/>
        <v>162</v>
      </c>
      <c r="E75" s="1" t="s">
        <v>540</v>
      </c>
      <c r="F75" s="1" t="s">
        <v>754</v>
      </c>
      <c r="G75" s="1" t="s">
        <v>589</v>
      </c>
      <c r="H75" s="1">
        <v>11.08</v>
      </c>
      <c r="I75" s="1" t="s">
        <v>755</v>
      </c>
      <c r="J75" s="1">
        <v>1329.6</v>
      </c>
      <c r="K75" s="1" t="s">
        <v>756</v>
      </c>
    </row>
    <row r="76" spans="1:11">
      <c r="A76" s="1">
        <v>74</v>
      </c>
      <c r="B76" s="1">
        <v>360</v>
      </c>
      <c r="C76" s="1">
        <f t="shared" si="2"/>
        <v>126</v>
      </c>
      <c r="D76" s="1">
        <f t="shared" si="3"/>
        <v>486</v>
      </c>
      <c r="E76" s="1" t="s">
        <v>614</v>
      </c>
      <c r="F76" s="1" t="s">
        <v>757</v>
      </c>
      <c r="G76" s="1" t="s">
        <v>538</v>
      </c>
      <c r="H76" s="1">
        <v>16.46</v>
      </c>
      <c r="I76" s="1" t="s">
        <v>758</v>
      </c>
      <c r="J76" s="1">
        <v>5925.6</v>
      </c>
      <c r="K76" s="1" t="s">
        <v>759</v>
      </c>
    </row>
    <row r="77" spans="1:11">
      <c r="A77" s="1">
        <v>75</v>
      </c>
      <c r="B77" s="1">
        <v>24000</v>
      </c>
      <c r="C77" s="1">
        <f t="shared" si="2"/>
        <v>8400</v>
      </c>
      <c r="D77" s="1">
        <f t="shared" si="3"/>
        <v>32400</v>
      </c>
      <c r="E77" s="1" t="s">
        <v>524</v>
      </c>
      <c r="F77" s="1" t="s">
        <v>760</v>
      </c>
      <c r="G77" s="1" t="s">
        <v>530</v>
      </c>
      <c r="H77" s="1">
        <v>0.15</v>
      </c>
      <c r="I77" s="1" t="s">
        <v>761</v>
      </c>
      <c r="J77" s="1">
        <v>3600</v>
      </c>
      <c r="K77" s="1" t="s">
        <v>762</v>
      </c>
    </row>
    <row r="78" spans="1:11">
      <c r="A78" s="1">
        <v>76</v>
      </c>
      <c r="B78" s="1">
        <v>24000</v>
      </c>
      <c r="C78" s="1">
        <f t="shared" si="2"/>
        <v>8400</v>
      </c>
      <c r="D78" s="1">
        <f t="shared" si="3"/>
        <v>32400</v>
      </c>
      <c r="E78" s="1" t="s">
        <v>524</v>
      </c>
      <c r="F78" s="1" t="s">
        <v>763</v>
      </c>
      <c r="G78" s="1" t="s">
        <v>678</v>
      </c>
      <c r="H78" s="1">
        <v>0.23</v>
      </c>
      <c r="I78" s="1" t="s">
        <v>746</v>
      </c>
      <c r="J78" s="1">
        <v>5520</v>
      </c>
      <c r="K78" s="1" t="s">
        <v>764</v>
      </c>
    </row>
    <row r="79" spans="1:11">
      <c r="A79" s="1">
        <v>77</v>
      </c>
      <c r="B79" s="1">
        <v>600</v>
      </c>
      <c r="C79" s="1">
        <f t="shared" si="2"/>
        <v>210</v>
      </c>
      <c r="D79" s="1">
        <f t="shared" si="3"/>
        <v>810</v>
      </c>
      <c r="E79" s="1" t="s">
        <v>540</v>
      </c>
      <c r="F79" s="1" t="s">
        <v>765</v>
      </c>
      <c r="G79" s="1" t="s">
        <v>678</v>
      </c>
      <c r="H79" s="1">
        <v>2.72</v>
      </c>
      <c r="I79" s="1" t="s">
        <v>766</v>
      </c>
      <c r="J79" s="1">
        <v>1632</v>
      </c>
      <c r="K79" s="1" t="s">
        <v>767</v>
      </c>
    </row>
    <row r="80" spans="1:11">
      <c r="A80" s="1">
        <v>78</v>
      </c>
      <c r="B80" s="1">
        <v>480</v>
      </c>
      <c r="C80" s="1">
        <f t="shared" si="2"/>
        <v>168</v>
      </c>
      <c r="D80" s="1">
        <f t="shared" si="3"/>
        <v>648</v>
      </c>
      <c r="E80" s="1" t="s">
        <v>540</v>
      </c>
      <c r="F80" s="1" t="s">
        <v>768</v>
      </c>
      <c r="G80" s="1" t="s">
        <v>538</v>
      </c>
      <c r="H80" s="1">
        <v>29.11</v>
      </c>
      <c r="I80" s="1" t="s">
        <v>769</v>
      </c>
      <c r="J80" s="1">
        <v>13972.8</v>
      </c>
      <c r="K80" s="1" t="s">
        <v>770</v>
      </c>
    </row>
    <row r="81" spans="1:11">
      <c r="A81" s="1">
        <v>79</v>
      </c>
      <c r="B81" s="1">
        <v>12000</v>
      </c>
      <c r="C81" s="1">
        <f t="shared" si="2"/>
        <v>4200</v>
      </c>
      <c r="D81" s="1">
        <f t="shared" si="3"/>
        <v>16200</v>
      </c>
      <c r="E81" s="1" t="s">
        <v>524</v>
      </c>
      <c r="F81" s="1" t="s">
        <v>771</v>
      </c>
      <c r="G81" s="1" t="s">
        <v>663</v>
      </c>
      <c r="H81" s="1">
        <v>0.26</v>
      </c>
      <c r="I81" s="1" t="s">
        <v>772</v>
      </c>
      <c r="J81" s="1">
        <v>3120</v>
      </c>
      <c r="K81" s="1" t="s">
        <v>773</v>
      </c>
    </row>
    <row r="82" spans="1:11">
      <c r="A82" s="1">
        <v>80</v>
      </c>
      <c r="B82" s="1">
        <v>480</v>
      </c>
      <c r="C82" s="1">
        <f t="shared" si="2"/>
        <v>168</v>
      </c>
      <c r="D82" s="1">
        <f t="shared" si="3"/>
        <v>648</v>
      </c>
      <c r="E82" s="1" t="s">
        <v>540</v>
      </c>
      <c r="F82" s="1" t="s">
        <v>774</v>
      </c>
      <c r="G82" s="1" t="s">
        <v>775</v>
      </c>
      <c r="H82" s="1">
        <v>12.79</v>
      </c>
      <c r="I82" s="1" t="s">
        <v>776</v>
      </c>
      <c r="J82" s="1">
        <v>6139.2</v>
      </c>
      <c r="K82" s="1" t="s">
        <v>777</v>
      </c>
    </row>
    <row r="83" spans="1:11">
      <c r="A83" s="1">
        <v>81</v>
      </c>
      <c r="B83" s="1">
        <v>6000</v>
      </c>
      <c r="C83" s="1">
        <f t="shared" si="2"/>
        <v>2100</v>
      </c>
      <c r="D83" s="1">
        <f t="shared" si="3"/>
        <v>8100</v>
      </c>
      <c r="E83" s="1" t="s">
        <v>524</v>
      </c>
      <c r="F83" s="1" t="s">
        <v>778</v>
      </c>
      <c r="G83" s="1" t="s">
        <v>779</v>
      </c>
      <c r="H83" s="1">
        <v>0.07</v>
      </c>
      <c r="I83" s="1" t="s">
        <v>664</v>
      </c>
      <c r="J83" s="1">
        <v>420</v>
      </c>
      <c r="K83" s="1" t="s">
        <v>780</v>
      </c>
    </row>
    <row r="84" spans="1:11">
      <c r="A84" s="1">
        <v>82</v>
      </c>
      <c r="B84" s="1">
        <v>600</v>
      </c>
      <c r="C84" s="1">
        <f t="shared" si="2"/>
        <v>210</v>
      </c>
      <c r="D84" s="1">
        <f t="shared" si="3"/>
        <v>810</v>
      </c>
      <c r="E84" s="1" t="s">
        <v>524</v>
      </c>
      <c r="F84" s="1" t="s">
        <v>781</v>
      </c>
      <c r="G84" s="1" t="s">
        <v>782</v>
      </c>
      <c r="H84" s="1">
        <v>2.4</v>
      </c>
      <c r="I84" s="1" t="s">
        <v>783</v>
      </c>
      <c r="J84" s="1">
        <v>1440</v>
      </c>
      <c r="K84" s="1" t="s">
        <v>784</v>
      </c>
    </row>
    <row r="85" spans="1:11">
      <c r="A85" s="1">
        <v>83</v>
      </c>
      <c r="B85" s="1">
        <v>600</v>
      </c>
      <c r="C85" s="1">
        <f t="shared" si="2"/>
        <v>210</v>
      </c>
      <c r="D85" s="1">
        <f t="shared" si="3"/>
        <v>810</v>
      </c>
      <c r="E85" s="1" t="s">
        <v>540</v>
      </c>
      <c r="F85" s="1" t="s">
        <v>785</v>
      </c>
      <c r="G85" s="1" t="s">
        <v>786</v>
      </c>
      <c r="H85" s="1">
        <v>2.58</v>
      </c>
      <c r="I85" s="1" t="s">
        <v>787</v>
      </c>
      <c r="J85" s="1">
        <v>1548</v>
      </c>
      <c r="K85" s="1" t="s">
        <v>788</v>
      </c>
    </row>
    <row r="86" spans="1:11">
      <c r="A86" s="1">
        <v>84</v>
      </c>
      <c r="B86" s="1">
        <v>120000</v>
      </c>
      <c r="C86" s="1">
        <f t="shared" si="2"/>
        <v>42000</v>
      </c>
      <c r="D86" s="1">
        <f t="shared" si="3"/>
        <v>162000</v>
      </c>
      <c r="E86" s="1" t="s">
        <v>524</v>
      </c>
      <c r="F86" s="1" t="s">
        <v>789</v>
      </c>
      <c r="G86" s="1" t="s">
        <v>584</v>
      </c>
      <c r="H86" s="1">
        <v>0.2</v>
      </c>
      <c r="I86" s="1" t="s">
        <v>790</v>
      </c>
      <c r="J86" s="1">
        <v>24000</v>
      </c>
      <c r="K86" s="1" t="s">
        <v>642</v>
      </c>
    </row>
    <row r="87" spans="1:11">
      <c r="A87" s="1">
        <v>85</v>
      </c>
      <c r="B87" s="1">
        <v>80000</v>
      </c>
      <c r="C87" s="1">
        <f t="shared" si="2"/>
        <v>28000</v>
      </c>
      <c r="D87" s="1">
        <f t="shared" si="3"/>
        <v>108000</v>
      </c>
      <c r="E87" s="1" t="s">
        <v>524</v>
      </c>
      <c r="F87" s="1" t="s">
        <v>791</v>
      </c>
      <c r="G87" s="1" t="s">
        <v>611</v>
      </c>
      <c r="H87" s="1">
        <v>0.32</v>
      </c>
      <c r="I87" s="1" t="s">
        <v>792</v>
      </c>
      <c r="J87" s="1">
        <v>25600</v>
      </c>
      <c r="K87" s="1" t="s">
        <v>793</v>
      </c>
    </row>
    <row r="88" spans="1:11">
      <c r="A88" s="1">
        <v>86</v>
      </c>
      <c r="B88" s="1">
        <v>12000</v>
      </c>
      <c r="C88" s="1">
        <f t="shared" si="2"/>
        <v>4200</v>
      </c>
      <c r="D88" s="1">
        <f t="shared" si="3"/>
        <v>16200</v>
      </c>
      <c r="E88" s="1" t="s">
        <v>794</v>
      </c>
      <c r="F88" s="1" t="s">
        <v>795</v>
      </c>
      <c r="G88" s="1" t="s">
        <v>678</v>
      </c>
      <c r="H88" s="1">
        <v>1.6</v>
      </c>
      <c r="I88" s="1" t="s">
        <v>796</v>
      </c>
      <c r="J88" s="1">
        <v>19200</v>
      </c>
      <c r="K88" s="1" t="s">
        <v>797</v>
      </c>
    </row>
    <row r="89" spans="1:11">
      <c r="A89" s="1">
        <v>87</v>
      </c>
      <c r="B89" s="1">
        <v>2400</v>
      </c>
      <c r="C89" s="1">
        <f t="shared" si="2"/>
        <v>840</v>
      </c>
      <c r="D89" s="1">
        <f t="shared" si="3"/>
        <v>3240</v>
      </c>
      <c r="E89" s="1" t="s">
        <v>524</v>
      </c>
      <c r="F89" s="1" t="s">
        <v>798</v>
      </c>
      <c r="G89" s="1" t="s">
        <v>589</v>
      </c>
      <c r="H89" s="1">
        <v>0.48</v>
      </c>
      <c r="I89" s="1" t="s">
        <v>799</v>
      </c>
      <c r="J89" s="1">
        <v>1152</v>
      </c>
      <c r="K89" s="1" t="s">
        <v>800</v>
      </c>
    </row>
    <row r="90" spans="1:11">
      <c r="A90" s="1">
        <v>88</v>
      </c>
      <c r="B90" s="1">
        <v>600</v>
      </c>
      <c r="C90" s="1">
        <f t="shared" si="2"/>
        <v>210</v>
      </c>
      <c r="D90" s="1">
        <f t="shared" si="3"/>
        <v>810</v>
      </c>
      <c r="E90" s="1" t="s">
        <v>540</v>
      </c>
      <c r="F90" s="1" t="s">
        <v>801</v>
      </c>
      <c r="G90" s="1" t="s">
        <v>572</v>
      </c>
      <c r="H90" s="1">
        <v>10.79</v>
      </c>
      <c r="I90" s="1" t="s">
        <v>802</v>
      </c>
      <c r="J90" s="1">
        <v>6474</v>
      </c>
      <c r="K90" s="1" t="s">
        <v>803</v>
      </c>
    </row>
    <row r="91" spans="1:11">
      <c r="A91" s="1">
        <v>89</v>
      </c>
      <c r="B91" s="1">
        <v>240000</v>
      </c>
      <c r="C91" s="1">
        <f t="shared" si="2"/>
        <v>84000</v>
      </c>
      <c r="D91" s="1">
        <f t="shared" si="3"/>
        <v>324000</v>
      </c>
      <c r="E91" s="1" t="s">
        <v>524</v>
      </c>
      <c r="F91" s="1" t="s">
        <v>804</v>
      </c>
      <c r="G91" s="1" t="s">
        <v>627</v>
      </c>
      <c r="H91" s="1">
        <v>0.07</v>
      </c>
      <c r="I91" s="1" t="s">
        <v>664</v>
      </c>
      <c r="J91" s="1">
        <v>16800</v>
      </c>
      <c r="K91" s="1" t="s">
        <v>805</v>
      </c>
    </row>
    <row r="92" spans="1:11">
      <c r="A92" s="1">
        <v>90</v>
      </c>
      <c r="B92" s="1">
        <v>240</v>
      </c>
      <c r="C92" s="1">
        <f t="shared" si="2"/>
        <v>84</v>
      </c>
      <c r="D92" s="1">
        <f t="shared" si="3"/>
        <v>324</v>
      </c>
      <c r="E92" s="1" t="s">
        <v>540</v>
      </c>
      <c r="F92" s="1" t="s">
        <v>806</v>
      </c>
      <c r="G92" s="1" t="s">
        <v>627</v>
      </c>
      <c r="H92" s="1">
        <v>6.79</v>
      </c>
      <c r="I92" s="1" t="s">
        <v>807</v>
      </c>
      <c r="J92" s="1">
        <v>1629.6</v>
      </c>
      <c r="K92" s="1" t="s">
        <v>808</v>
      </c>
    </row>
    <row r="93" spans="1:11">
      <c r="A93" s="1">
        <v>91</v>
      </c>
      <c r="B93" s="1">
        <v>240</v>
      </c>
      <c r="C93" s="1">
        <f t="shared" si="2"/>
        <v>84</v>
      </c>
      <c r="D93" s="1">
        <f t="shared" si="3"/>
        <v>324</v>
      </c>
      <c r="E93" s="1" t="s">
        <v>540</v>
      </c>
      <c r="F93" s="1" t="s">
        <v>809</v>
      </c>
      <c r="G93" s="1" t="s">
        <v>678</v>
      </c>
      <c r="H93" s="1">
        <v>1.7</v>
      </c>
      <c r="I93" s="1" t="s">
        <v>577</v>
      </c>
      <c r="J93" s="1">
        <v>408</v>
      </c>
      <c r="K93" s="1" t="s">
        <v>810</v>
      </c>
    </row>
    <row r="94" spans="1:11">
      <c r="A94" s="1">
        <v>92</v>
      </c>
      <c r="B94" s="1">
        <v>12000</v>
      </c>
      <c r="C94" s="1">
        <f t="shared" si="2"/>
        <v>4200</v>
      </c>
      <c r="D94" s="1">
        <f t="shared" si="3"/>
        <v>16200</v>
      </c>
      <c r="E94" s="1" t="s">
        <v>524</v>
      </c>
      <c r="F94" s="1" t="s">
        <v>811</v>
      </c>
      <c r="G94" s="1" t="s">
        <v>678</v>
      </c>
      <c r="H94" s="1">
        <v>0.2</v>
      </c>
      <c r="I94" s="1" t="s">
        <v>790</v>
      </c>
      <c r="J94" s="1">
        <v>2400</v>
      </c>
      <c r="K94" s="1" t="s">
        <v>812</v>
      </c>
    </row>
    <row r="95" spans="1:11">
      <c r="A95" s="1" t="s">
        <v>126</v>
      </c>
      <c r="B95" s="1"/>
      <c r="C95" s="1"/>
      <c r="D95" s="1"/>
      <c r="E95" s="1"/>
      <c r="F95" s="1"/>
      <c r="G95" s="1"/>
      <c r="H95" s="1"/>
      <c r="I95" s="1"/>
      <c r="J95" s="1">
        <v>807272.2</v>
      </c>
      <c r="K95" s="1" t="s">
        <v>813</v>
      </c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 t="s">
        <v>814</v>
      </c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 t="s">
        <v>2</v>
      </c>
      <c r="B98" s="1" t="s">
        <v>3</v>
      </c>
      <c r="C98" s="1"/>
      <c r="D98" s="1"/>
      <c r="E98" s="1" t="s">
        <v>4</v>
      </c>
      <c r="F98" s="1" t="s">
        <v>5</v>
      </c>
      <c r="G98" s="1" t="s">
        <v>521</v>
      </c>
      <c r="H98" s="1" t="s">
        <v>6</v>
      </c>
      <c r="I98" s="1" t="s">
        <v>522</v>
      </c>
      <c r="J98" s="1" t="s">
        <v>7</v>
      </c>
      <c r="K98" s="1" t="s">
        <v>523</v>
      </c>
    </row>
    <row r="99" spans="1:11">
      <c r="A99" s="1">
        <v>93</v>
      </c>
      <c r="B99" s="1">
        <v>300</v>
      </c>
      <c r="C99" s="1">
        <f>ROUNDUP(SUM(B99*0.35),0)</f>
        <v>105</v>
      </c>
      <c r="D99" s="1">
        <f>SUM(B99+C99)</f>
        <v>405</v>
      </c>
      <c r="E99" s="1" t="s">
        <v>815</v>
      </c>
      <c r="F99" s="1" t="s">
        <v>816</v>
      </c>
      <c r="G99" s="1" t="s">
        <v>817</v>
      </c>
      <c r="H99" s="1">
        <v>8.02</v>
      </c>
      <c r="I99" s="1" t="s">
        <v>818</v>
      </c>
      <c r="J99" s="1">
        <v>2406</v>
      </c>
      <c r="K99" s="1" t="s">
        <v>819</v>
      </c>
    </row>
    <row r="100" spans="1:11">
      <c r="A100" s="1">
        <v>94</v>
      </c>
      <c r="B100" s="1">
        <v>200</v>
      </c>
      <c r="C100" s="1">
        <f t="shared" ref="C100:C139" si="4">ROUNDUP(SUM(B100*0.35),0)</f>
        <v>70</v>
      </c>
      <c r="D100" s="1">
        <f t="shared" ref="D100:D139" si="5">SUM(B100+C100)</f>
        <v>270</v>
      </c>
      <c r="E100" s="1" t="s">
        <v>815</v>
      </c>
      <c r="F100" s="1" t="s">
        <v>820</v>
      </c>
      <c r="G100" s="1" t="s">
        <v>663</v>
      </c>
      <c r="H100" s="1">
        <v>18.87</v>
      </c>
      <c r="I100" s="1" t="s">
        <v>821</v>
      </c>
      <c r="J100" s="1">
        <v>3774</v>
      </c>
      <c r="K100" s="1" t="s">
        <v>822</v>
      </c>
    </row>
    <row r="101" spans="1:11">
      <c r="A101" s="1">
        <v>95</v>
      </c>
      <c r="B101" s="1">
        <v>200</v>
      </c>
      <c r="C101" s="1">
        <f t="shared" si="4"/>
        <v>70</v>
      </c>
      <c r="D101" s="1">
        <f t="shared" si="5"/>
        <v>270</v>
      </c>
      <c r="E101" s="1" t="s">
        <v>815</v>
      </c>
      <c r="F101" s="1" t="s">
        <v>823</v>
      </c>
      <c r="G101" s="1" t="s">
        <v>824</v>
      </c>
      <c r="H101" s="1">
        <v>1.85</v>
      </c>
      <c r="I101" s="1" t="s">
        <v>825</v>
      </c>
      <c r="J101" s="1">
        <v>370</v>
      </c>
      <c r="K101" s="1" t="s">
        <v>826</v>
      </c>
    </row>
    <row r="102" spans="1:11">
      <c r="A102" s="1">
        <v>96</v>
      </c>
      <c r="B102" s="1">
        <v>200</v>
      </c>
      <c r="C102" s="1">
        <f t="shared" si="4"/>
        <v>70</v>
      </c>
      <c r="D102" s="1">
        <f t="shared" si="5"/>
        <v>270</v>
      </c>
      <c r="E102" s="1" t="s">
        <v>815</v>
      </c>
      <c r="F102" s="1" t="s">
        <v>827</v>
      </c>
      <c r="G102" s="1" t="s">
        <v>545</v>
      </c>
      <c r="H102" s="1">
        <v>10.39</v>
      </c>
      <c r="I102" s="1" t="s">
        <v>828</v>
      </c>
      <c r="J102" s="1">
        <v>2078</v>
      </c>
      <c r="K102" s="1" t="s">
        <v>829</v>
      </c>
    </row>
    <row r="103" spans="1:11">
      <c r="A103" s="1">
        <v>97</v>
      </c>
      <c r="B103" s="1">
        <v>200</v>
      </c>
      <c r="C103" s="1">
        <f t="shared" si="4"/>
        <v>70</v>
      </c>
      <c r="D103" s="1">
        <f t="shared" si="5"/>
        <v>270</v>
      </c>
      <c r="E103" s="1" t="s">
        <v>815</v>
      </c>
      <c r="F103" s="1" t="s">
        <v>830</v>
      </c>
      <c r="G103" s="1" t="s">
        <v>663</v>
      </c>
      <c r="H103" s="1">
        <v>8.24</v>
      </c>
      <c r="I103" s="1" t="s">
        <v>831</v>
      </c>
      <c r="J103" s="1">
        <v>1648</v>
      </c>
      <c r="K103" s="1" t="s">
        <v>832</v>
      </c>
    </row>
    <row r="104" spans="1:11">
      <c r="A104" s="1">
        <v>98</v>
      </c>
      <c r="B104" s="1">
        <v>600</v>
      </c>
      <c r="C104" s="1">
        <f t="shared" si="4"/>
        <v>210</v>
      </c>
      <c r="D104" s="1">
        <f t="shared" si="5"/>
        <v>810</v>
      </c>
      <c r="E104" s="1" t="s">
        <v>815</v>
      </c>
      <c r="F104" s="1" t="s">
        <v>833</v>
      </c>
      <c r="G104" s="1" t="s">
        <v>834</v>
      </c>
      <c r="H104" s="1">
        <v>7.36</v>
      </c>
      <c r="I104" s="1" t="s">
        <v>835</v>
      </c>
      <c r="J104" s="1">
        <v>4416</v>
      </c>
      <c r="K104" s="1" t="s">
        <v>836</v>
      </c>
    </row>
    <row r="105" spans="1:11">
      <c r="A105" s="1">
        <v>99</v>
      </c>
      <c r="B105" s="1">
        <v>600</v>
      </c>
      <c r="C105" s="1">
        <f t="shared" si="4"/>
        <v>210</v>
      </c>
      <c r="D105" s="1">
        <f t="shared" si="5"/>
        <v>810</v>
      </c>
      <c r="E105" s="1" t="s">
        <v>815</v>
      </c>
      <c r="F105" s="1" t="s">
        <v>837</v>
      </c>
      <c r="G105" s="1" t="s">
        <v>834</v>
      </c>
      <c r="H105" s="1">
        <v>4.82</v>
      </c>
      <c r="I105" s="1" t="s">
        <v>838</v>
      </c>
      <c r="J105" s="1">
        <v>2892</v>
      </c>
      <c r="K105" s="1" t="s">
        <v>839</v>
      </c>
    </row>
    <row r="106" spans="1:11">
      <c r="A106" s="1">
        <v>100</v>
      </c>
      <c r="B106" s="1">
        <v>300</v>
      </c>
      <c r="C106" s="1">
        <f t="shared" si="4"/>
        <v>105</v>
      </c>
      <c r="D106" s="1">
        <f t="shared" si="5"/>
        <v>405</v>
      </c>
      <c r="E106" s="1" t="s">
        <v>815</v>
      </c>
      <c r="F106" s="1" t="s">
        <v>840</v>
      </c>
      <c r="G106" s="1" t="s">
        <v>841</v>
      </c>
      <c r="H106" s="1">
        <v>6.4</v>
      </c>
      <c r="I106" s="1" t="s">
        <v>842</v>
      </c>
      <c r="J106" s="1">
        <v>1920</v>
      </c>
      <c r="K106" s="1" t="s">
        <v>562</v>
      </c>
    </row>
    <row r="107" spans="1:11">
      <c r="A107" s="1">
        <v>101</v>
      </c>
      <c r="B107" s="1">
        <v>1200</v>
      </c>
      <c r="C107" s="1">
        <f t="shared" si="4"/>
        <v>420</v>
      </c>
      <c r="D107" s="1">
        <f t="shared" si="5"/>
        <v>1620</v>
      </c>
      <c r="E107" s="1" t="s">
        <v>815</v>
      </c>
      <c r="F107" s="1" t="s">
        <v>843</v>
      </c>
      <c r="G107" s="1" t="s">
        <v>844</v>
      </c>
      <c r="H107" s="1">
        <v>28.31</v>
      </c>
      <c r="I107" s="1" t="s">
        <v>845</v>
      </c>
      <c r="J107" s="1">
        <v>33972</v>
      </c>
      <c r="K107" s="1" t="s">
        <v>846</v>
      </c>
    </row>
    <row r="108" spans="1:11">
      <c r="A108" s="1">
        <v>102</v>
      </c>
      <c r="B108" s="1">
        <v>600</v>
      </c>
      <c r="C108" s="1">
        <f t="shared" si="4"/>
        <v>210</v>
      </c>
      <c r="D108" s="1">
        <f t="shared" si="5"/>
        <v>810</v>
      </c>
      <c r="E108" s="1" t="s">
        <v>815</v>
      </c>
      <c r="F108" s="1" t="s">
        <v>847</v>
      </c>
      <c r="G108" s="1" t="s">
        <v>775</v>
      </c>
      <c r="H108" s="1">
        <v>26</v>
      </c>
      <c r="I108" s="1" t="s">
        <v>848</v>
      </c>
      <c r="J108" s="1">
        <v>15600</v>
      </c>
      <c r="K108" s="1" t="s">
        <v>849</v>
      </c>
    </row>
    <row r="109" spans="1:11">
      <c r="A109" s="1">
        <v>103</v>
      </c>
      <c r="B109" s="1">
        <v>300</v>
      </c>
      <c r="C109" s="1">
        <f t="shared" si="4"/>
        <v>105</v>
      </c>
      <c r="D109" s="1">
        <f t="shared" si="5"/>
        <v>405</v>
      </c>
      <c r="E109" s="1" t="s">
        <v>815</v>
      </c>
      <c r="F109" s="1" t="s">
        <v>850</v>
      </c>
      <c r="G109" s="1"/>
      <c r="H109" s="1">
        <v>1.23</v>
      </c>
      <c r="I109" s="1" t="s">
        <v>851</v>
      </c>
      <c r="J109" s="1">
        <v>369</v>
      </c>
      <c r="K109" s="1" t="s">
        <v>852</v>
      </c>
    </row>
    <row r="110" spans="1:11">
      <c r="A110" s="1">
        <v>104</v>
      </c>
      <c r="B110" s="1">
        <v>2400</v>
      </c>
      <c r="C110" s="1">
        <f t="shared" si="4"/>
        <v>840</v>
      </c>
      <c r="D110" s="1">
        <f t="shared" si="5"/>
        <v>3240</v>
      </c>
      <c r="E110" s="1" t="s">
        <v>815</v>
      </c>
      <c r="F110" s="1" t="s">
        <v>853</v>
      </c>
      <c r="G110" s="1" t="s">
        <v>854</v>
      </c>
      <c r="H110" s="1">
        <v>2.82</v>
      </c>
      <c r="I110" s="1" t="s">
        <v>855</v>
      </c>
      <c r="J110" s="1">
        <v>6768</v>
      </c>
      <c r="K110" s="1" t="s">
        <v>856</v>
      </c>
    </row>
    <row r="111" spans="1:11">
      <c r="A111" s="1">
        <v>105</v>
      </c>
      <c r="B111" s="1">
        <v>2400</v>
      </c>
      <c r="C111" s="1">
        <f t="shared" si="4"/>
        <v>840</v>
      </c>
      <c r="D111" s="1">
        <f t="shared" si="5"/>
        <v>3240</v>
      </c>
      <c r="E111" s="1" t="s">
        <v>815</v>
      </c>
      <c r="F111" s="1" t="s">
        <v>857</v>
      </c>
      <c r="G111" s="1" t="s">
        <v>858</v>
      </c>
      <c r="H111" s="1">
        <v>9.56</v>
      </c>
      <c r="I111" s="1" t="s">
        <v>859</v>
      </c>
      <c r="J111" s="1">
        <v>22944</v>
      </c>
      <c r="K111" s="1" t="s">
        <v>860</v>
      </c>
    </row>
    <row r="112" spans="1:11">
      <c r="A112" s="1">
        <v>106</v>
      </c>
      <c r="B112" s="1">
        <v>1200</v>
      </c>
      <c r="C112" s="1">
        <f t="shared" si="4"/>
        <v>420</v>
      </c>
      <c r="D112" s="1">
        <f t="shared" si="5"/>
        <v>1620</v>
      </c>
      <c r="E112" s="1" t="s">
        <v>815</v>
      </c>
      <c r="F112" s="1" t="s">
        <v>861</v>
      </c>
      <c r="G112" s="1" t="s">
        <v>862</v>
      </c>
      <c r="H112" s="1">
        <v>2.77</v>
      </c>
      <c r="I112" s="1" t="s">
        <v>863</v>
      </c>
      <c r="J112" s="1">
        <v>3324</v>
      </c>
      <c r="K112" s="1" t="s">
        <v>864</v>
      </c>
    </row>
    <row r="113" spans="1:11">
      <c r="A113" s="1">
        <v>107</v>
      </c>
      <c r="B113" s="1">
        <v>600</v>
      </c>
      <c r="C113" s="1">
        <f t="shared" si="4"/>
        <v>210</v>
      </c>
      <c r="D113" s="1">
        <f t="shared" si="5"/>
        <v>810</v>
      </c>
      <c r="E113" s="1" t="s">
        <v>815</v>
      </c>
      <c r="F113" s="1" t="s">
        <v>865</v>
      </c>
      <c r="G113" s="1" t="s">
        <v>866</v>
      </c>
      <c r="H113" s="1">
        <v>9.44</v>
      </c>
      <c r="I113" s="1" t="s">
        <v>867</v>
      </c>
      <c r="J113" s="1">
        <v>5664</v>
      </c>
      <c r="K113" s="1" t="s">
        <v>868</v>
      </c>
    </row>
    <row r="114" spans="1:11">
      <c r="A114" s="1">
        <v>108</v>
      </c>
      <c r="B114" s="1">
        <v>400</v>
      </c>
      <c r="C114" s="1">
        <f t="shared" si="4"/>
        <v>140</v>
      </c>
      <c r="D114" s="1">
        <f t="shared" si="5"/>
        <v>540</v>
      </c>
      <c r="E114" s="1" t="s">
        <v>815</v>
      </c>
      <c r="F114" s="1" t="s">
        <v>869</v>
      </c>
      <c r="G114" s="1" t="s">
        <v>834</v>
      </c>
      <c r="H114" s="1">
        <v>10.28</v>
      </c>
      <c r="I114" s="1" t="s">
        <v>870</v>
      </c>
      <c r="J114" s="1">
        <v>4112</v>
      </c>
      <c r="K114" s="1" t="s">
        <v>871</v>
      </c>
    </row>
    <row r="115" spans="1:11">
      <c r="A115" s="1">
        <v>109</v>
      </c>
      <c r="B115" s="1">
        <v>600</v>
      </c>
      <c r="C115" s="1">
        <f t="shared" si="4"/>
        <v>210</v>
      </c>
      <c r="D115" s="1">
        <f t="shared" si="5"/>
        <v>810</v>
      </c>
      <c r="E115" s="1" t="s">
        <v>815</v>
      </c>
      <c r="F115" s="1" t="s">
        <v>872</v>
      </c>
      <c r="G115" s="1" t="s">
        <v>663</v>
      </c>
      <c r="H115" s="1">
        <v>6.14</v>
      </c>
      <c r="I115" s="1" t="s">
        <v>873</v>
      </c>
      <c r="J115" s="1">
        <v>3684</v>
      </c>
      <c r="K115" s="1" t="s">
        <v>874</v>
      </c>
    </row>
    <row r="116" spans="1:11">
      <c r="A116" s="1">
        <v>110</v>
      </c>
      <c r="B116" s="1">
        <v>180</v>
      </c>
      <c r="C116" s="1">
        <f t="shared" si="4"/>
        <v>63</v>
      </c>
      <c r="D116" s="1">
        <f t="shared" si="5"/>
        <v>243</v>
      </c>
      <c r="E116" s="1" t="s">
        <v>815</v>
      </c>
      <c r="F116" s="1" t="s">
        <v>875</v>
      </c>
      <c r="G116" s="1" t="s">
        <v>876</v>
      </c>
      <c r="H116" s="1">
        <v>1.04</v>
      </c>
      <c r="I116" s="1" t="s">
        <v>877</v>
      </c>
      <c r="J116" s="1">
        <v>187.2</v>
      </c>
      <c r="K116" s="1" t="s">
        <v>878</v>
      </c>
    </row>
    <row r="117" spans="1:11">
      <c r="A117" s="1">
        <v>111</v>
      </c>
      <c r="B117" s="1">
        <v>2400</v>
      </c>
      <c r="C117" s="1">
        <f t="shared" si="4"/>
        <v>840</v>
      </c>
      <c r="D117" s="1">
        <f t="shared" si="5"/>
        <v>3240</v>
      </c>
      <c r="E117" s="1" t="s">
        <v>815</v>
      </c>
      <c r="F117" s="1" t="s">
        <v>879</v>
      </c>
      <c r="G117" s="1"/>
      <c r="H117" s="1">
        <v>7.68</v>
      </c>
      <c r="I117" s="1" t="s">
        <v>880</v>
      </c>
      <c r="J117" s="1">
        <v>18432</v>
      </c>
      <c r="K117" s="1" t="s">
        <v>881</v>
      </c>
    </row>
    <row r="118" spans="1:11">
      <c r="A118" s="1">
        <v>112</v>
      </c>
      <c r="B118" s="1">
        <v>2400</v>
      </c>
      <c r="C118" s="1">
        <f t="shared" si="4"/>
        <v>840</v>
      </c>
      <c r="D118" s="1">
        <f t="shared" si="5"/>
        <v>3240</v>
      </c>
      <c r="E118" s="1" t="s">
        <v>815</v>
      </c>
      <c r="F118" s="1" t="s">
        <v>882</v>
      </c>
      <c r="G118" s="1" t="s">
        <v>545</v>
      </c>
      <c r="H118" s="1">
        <v>2.31</v>
      </c>
      <c r="I118" s="1" t="s">
        <v>883</v>
      </c>
      <c r="J118" s="1">
        <v>5544</v>
      </c>
      <c r="K118" s="1" t="s">
        <v>884</v>
      </c>
    </row>
    <row r="119" spans="1:11">
      <c r="A119" s="1">
        <v>113</v>
      </c>
      <c r="B119" s="1">
        <v>2400</v>
      </c>
      <c r="C119" s="1">
        <f t="shared" si="4"/>
        <v>840</v>
      </c>
      <c r="D119" s="1">
        <f t="shared" si="5"/>
        <v>3240</v>
      </c>
      <c r="E119" s="1" t="s">
        <v>815</v>
      </c>
      <c r="F119" s="1" t="s">
        <v>659</v>
      </c>
      <c r="G119" s="1" t="s">
        <v>545</v>
      </c>
      <c r="H119" s="1">
        <v>3.19</v>
      </c>
      <c r="I119" s="1" t="s">
        <v>885</v>
      </c>
      <c r="J119" s="1">
        <v>7656</v>
      </c>
      <c r="K119" s="1" t="s">
        <v>886</v>
      </c>
    </row>
    <row r="120" spans="1:11">
      <c r="A120" s="1">
        <v>114</v>
      </c>
      <c r="B120" s="1">
        <v>2400</v>
      </c>
      <c r="C120" s="1">
        <f t="shared" si="4"/>
        <v>840</v>
      </c>
      <c r="D120" s="1">
        <f t="shared" si="5"/>
        <v>3240</v>
      </c>
      <c r="E120" s="1" t="s">
        <v>815</v>
      </c>
      <c r="F120" s="1" t="s">
        <v>887</v>
      </c>
      <c r="G120" s="1" t="s">
        <v>854</v>
      </c>
      <c r="H120" s="1">
        <v>3.12</v>
      </c>
      <c r="I120" s="1" t="s">
        <v>888</v>
      </c>
      <c r="J120" s="1">
        <v>7488</v>
      </c>
      <c r="K120" s="1" t="s">
        <v>889</v>
      </c>
    </row>
    <row r="121" spans="1:11">
      <c r="A121" s="1">
        <v>115</v>
      </c>
      <c r="B121" s="1">
        <v>200</v>
      </c>
      <c r="C121" s="1">
        <f t="shared" si="4"/>
        <v>70</v>
      </c>
      <c r="D121" s="1">
        <f t="shared" si="5"/>
        <v>270</v>
      </c>
      <c r="E121" s="1" t="s">
        <v>815</v>
      </c>
      <c r="F121" s="1" t="s">
        <v>890</v>
      </c>
      <c r="G121" s="1" t="s">
        <v>663</v>
      </c>
      <c r="H121" s="1">
        <v>1.25</v>
      </c>
      <c r="I121" s="1" t="s">
        <v>891</v>
      </c>
      <c r="J121" s="1">
        <v>250</v>
      </c>
      <c r="K121" s="1" t="s">
        <v>892</v>
      </c>
    </row>
    <row r="122" spans="1:11">
      <c r="A122" s="1">
        <v>116</v>
      </c>
      <c r="B122" s="1">
        <v>200</v>
      </c>
      <c r="C122" s="1">
        <f t="shared" si="4"/>
        <v>70</v>
      </c>
      <c r="D122" s="1">
        <f t="shared" si="5"/>
        <v>270</v>
      </c>
      <c r="E122" s="1" t="s">
        <v>815</v>
      </c>
      <c r="F122" s="1" t="s">
        <v>893</v>
      </c>
      <c r="G122" s="1" t="s">
        <v>894</v>
      </c>
      <c r="H122" s="1">
        <v>4.91</v>
      </c>
      <c r="I122" s="1" t="s">
        <v>895</v>
      </c>
      <c r="J122" s="1">
        <v>982</v>
      </c>
      <c r="K122" s="1" t="s">
        <v>896</v>
      </c>
    </row>
    <row r="123" spans="1:11">
      <c r="A123" s="1">
        <v>117</v>
      </c>
      <c r="B123" s="1">
        <v>1200</v>
      </c>
      <c r="C123" s="1">
        <f t="shared" si="4"/>
        <v>420</v>
      </c>
      <c r="D123" s="1">
        <f t="shared" si="5"/>
        <v>1620</v>
      </c>
      <c r="E123" s="1" t="s">
        <v>897</v>
      </c>
      <c r="F123" s="1" t="s">
        <v>898</v>
      </c>
      <c r="G123" s="1"/>
      <c r="H123" s="1">
        <v>2.1</v>
      </c>
      <c r="I123" s="1" t="s">
        <v>899</v>
      </c>
      <c r="J123" s="1">
        <v>2520</v>
      </c>
      <c r="K123" s="1" t="s">
        <v>900</v>
      </c>
    </row>
    <row r="124" spans="1:11">
      <c r="A124" s="1">
        <v>118</v>
      </c>
      <c r="B124" s="1">
        <v>1800</v>
      </c>
      <c r="C124" s="1">
        <f t="shared" si="4"/>
        <v>630</v>
      </c>
      <c r="D124" s="1">
        <f t="shared" si="5"/>
        <v>2430</v>
      </c>
      <c r="E124" s="1" t="s">
        <v>815</v>
      </c>
      <c r="F124" s="1" t="s">
        <v>901</v>
      </c>
      <c r="G124" s="1" t="s">
        <v>866</v>
      </c>
      <c r="H124" s="1">
        <v>3.35</v>
      </c>
      <c r="I124" s="1" t="s">
        <v>902</v>
      </c>
      <c r="J124" s="1">
        <v>6030</v>
      </c>
      <c r="K124" s="1" t="s">
        <v>903</v>
      </c>
    </row>
    <row r="125" spans="1:11">
      <c r="A125" s="1">
        <v>119</v>
      </c>
      <c r="B125" s="1">
        <v>600</v>
      </c>
      <c r="C125" s="1">
        <f t="shared" si="4"/>
        <v>210</v>
      </c>
      <c r="D125" s="1">
        <f t="shared" si="5"/>
        <v>810</v>
      </c>
      <c r="E125" s="1" t="s">
        <v>815</v>
      </c>
      <c r="F125" s="1" t="s">
        <v>904</v>
      </c>
      <c r="G125" s="1" t="s">
        <v>545</v>
      </c>
      <c r="H125" s="1">
        <v>0.89</v>
      </c>
      <c r="I125" s="1" t="s">
        <v>905</v>
      </c>
      <c r="J125" s="1">
        <v>534</v>
      </c>
      <c r="K125" s="1" t="s">
        <v>906</v>
      </c>
    </row>
    <row r="126" spans="1:11">
      <c r="A126" s="1">
        <v>120</v>
      </c>
      <c r="B126" s="1">
        <v>600</v>
      </c>
      <c r="C126" s="1">
        <f t="shared" si="4"/>
        <v>210</v>
      </c>
      <c r="D126" s="1">
        <f t="shared" si="5"/>
        <v>810</v>
      </c>
      <c r="E126" s="1" t="s">
        <v>815</v>
      </c>
      <c r="F126" s="1" t="s">
        <v>907</v>
      </c>
      <c r="G126" s="1" t="s">
        <v>545</v>
      </c>
      <c r="H126" s="1">
        <v>0.84</v>
      </c>
      <c r="I126" s="1" t="s">
        <v>908</v>
      </c>
      <c r="J126" s="1">
        <v>504</v>
      </c>
      <c r="K126" s="1" t="s">
        <v>909</v>
      </c>
    </row>
    <row r="127" spans="1:11">
      <c r="A127" s="1">
        <v>121</v>
      </c>
      <c r="B127" s="1">
        <v>840</v>
      </c>
      <c r="C127" s="1">
        <f t="shared" si="4"/>
        <v>294</v>
      </c>
      <c r="D127" s="1">
        <f t="shared" si="5"/>
        <v>1134</v>
      </c>
      <c r="E127" s="1" t="s">
        <v>540</v>
      </c>
      <c r="F127" s="1" t="s">
        <v>910</v>
      </c>
      <c r="G127" s="1" t="s">
        <v>866</v>
      </c>
      <c r="H127" s="1">
        <v>7.4</v>
      </c>
      <c r="I127" s="1" t="s">
        <v>911</v>
      </c>
      <c r="J127" s="1">
        <v>6216</v>
      </c>
      <c r="K127" s="1" t="s">
        <v>912</v>
      </c>
    </row>
    <row r="128" spans="1:11">
      <c r="A128" s="1">
        <v>122</v>
      </c>
      <c r="B128" s="1">
        <v>840</v>
      </c>
      <c r="C128" s="1">
        <f t="shared" si="4"/>
        <v>294</v>
      </c>
      <c r="D128" s="1">
        <f t="shared" si="5"/>
        <v>1134</v>
      </c>
      <c r="E128" s="1" t="s">
        <v>815</v>
      </c>
      <c r="F128" s="1" t="s">
        <v>913</v>
      </c>
      <c r="G128" s="1" t="s">
        <v>866</v>
      </c>
      <c r="H128" s="1">
        <v>12.39</v>
      </c>
      <c r="I128" s="1" t="s">
        <v>914</v>
      </c>
      <c r="J128" s="1">
        <v>10407.6</v>
      </c>
      <c r="K128" s="1" t="s">
        <v>915</v>
      </c>
    </row>
    <row r="129" spans="1:11">
      <c r="A129" s="1">
        <v>123</v>
      </c>
      <c r="B129" s="1">
        <v>300</v>
      </c>
      <c r="C129" s="1">
        <f t="shared" si="4"/>
        <v>105</v>
      </c>
      <c r="D129" s="1">
        <f t="shared" si="5"/>
        <v>405</v>
      </c>
      <c r="E129" s="1" t="s">
        <v>815</v>
      </c>
      <c r="F129" s="1" t="s">
        <v>916</v>
      </c>
      <c r="G129" s="1"/>
      <c r="H129" s="1">
        <v>15.78</v>
      </c>
      <c r="I129" s="1" t="s">
        <v>917</v>
      </c>
      <c r="J129" s="1">
        <v>4734</v>
      </c>
      <c r="K129" s="1" t="s">
        <v>918</v>
      </c>
    </row>
    <row r="130" spans="1:11">
      <c r="A130" s="1">
        <v>124</v>
      </c>
      <c r="B130" s="1">
        <v>360</v>
      </c>
      <c r="C130" s="1">
        <f t="shared" si="4"/>
        <v>126</v>
      </c>
      <c r="D130" s="1">
        <f t="shared" si="5"/>
        <v>486</v>
      </c>
      <c r="E130" s="1" t="s">
        <v>815</v>
      </c>
      <c r="F130" s="1" t="s">
        <v>919</v>
      </c>
      <c r="G130" s="1" t="s">
        <v>920</v>
      </c>
      <c r="H130" s="1">
        <v>9.8</v>
      </c>
      <c r="I130" s="1" t="s">
        <v>921</v>
      </c>
      <c r="J130" s="1">
        <v>3528</v>
      </c>
      <c r="K130" s="1" t="s">
        <v>922</v>
      </c>
    </row>
    <row r="131" spans="1:11">
      <c r="A131" s="1">
        <v>125</v>
      </c>
      <c r="B131" s="1">
        <v>200</v>
      </c>
      <c r="C131" s="1">
        <f t="shared" si="4"/>
        <v>70</v>
      </c>
      <c r="D131" s="1">
        <f t="shared" si="5"/>
        <v>270</v>
      </c>
      <c r="E131" s="1" t="s">
        <v>815</v>
      </c>
      <c r="F131" s="1" t="s">
        <v>923</v>
      </c>
      <c r="G131" s="1" t="s">
        <v>663</v>
      </c>
      <c r="H131" s="1">
        <v>5.52</v>
      </c>
      <c r="I131" s="1" t="s">
        <v>924</v>
      </c>
      <c r="J131" s="1">
        <v>1104</v>
      </c>
      <c r="K131" s="1" t="s">
        <v>925</v>
      </c>
    </row>
    <row r="132" spans="1:11">
      <c r="A132" s="1">
        <v>126</v>
      </c>
      <c r="B132" s="1">
        <v>360</v>
      </c>
      <c r="C132" s="1">
        <f t="shared" si="4"/>
        <v>126</v>
      </c>
      <c r="D132" s="1">
        <f t="shared" si="5"/>
        <v>486</v>
      </c>
      <c r="E132" s="1" t="s">
        <v>815</v>
      </c>
      <c r="F132" s="1" t="s">
        <v>926</v>
      </c>
      <c r="G132" s="1"/>
      <c r="H132" s="1">
        <v>4.56</v>
      </c>
      <c r="I132" s="1" t="s">
        <v>927</v>
      </c>
      <c r="J132" s="1">
        <v>1641.6</v>
      </c>
      <c r="K132" s="1" t="s">
        <v>928</v>
      </c>
    </row>
    <row r="133" spans="1:11">
      <c r="A133" s="1">
        <v>127</v>
      </c>
      <c r="B133" s="1">
        <v>600</v>
      </c>
      <c r="C133" s="1">
        <f t="shared" si="4"/>
        <v>210</v>
      </c>
      <c r="D133" s="1">
        <f t="shared" si="5"/>
        <v>810</v>
      </c>
      <c r="E133" s="1" t="s">
        <v>815</v>
      </c>
      <c r="F133" s="1" t="s">
        <v>929</v>
      </c>
      <c r="G133" s="1" t="s">
        <v>620</v>
      </c>
      <c r="H133" s="1">
        <v>16.15</v>
      </c>
      <c r="I133" s="1" t="s">
        <v>930</v>
      </c>
      <c r="J133" s="1">
        <v>9690</v>
      </c>
      <c r="K133" s="1" t="s">
        <v>931</v>
      </c>
    </row>
    <row r="134" spans="1:11">
      <c r="A134" s="1">
        <v>128</v>
      </c>
      <c r="B134" s="1">
        <v>1200</v>
      </c>
      <c r="C134" s="1">
        <f t="shared" si="4"/>
        <v>420</v>
      </c>
      <c r="D134" s="1">
        <f t="shared" si="5"/>
        <v>1620</v>
      </c>
      <c r="E134" s="1" t="s">
        <v>815</v>
      </c>
      <c r="F134" s="1" t="s">
        <v>932</v>
      </c>
      <c r="G134" s="1"/>
      <c r="H134" s="1">
        <v>5.47</v>
      </c>
      <c r="I134" s="1" t="s">
        <v>933</v>
      </c>
      <c r="J134" s="1">
        <v>6564</v>
      </c>
      <c r="K134" s="1" t="s">
        <v>934</v>
      </c>
    </row>
    <row r="135" spans="1:11">
      <c r="A135" s="1">
        <v>129</v>
      </c>
      <c r="B135" s="1">
        <v>1200</v>
      </c>
      <c r="C135" s="1">
        <f t="shared" si="4"/>
        <v>420</v>
      </c>
      <c r="D135" s="1">
        <f t="shared" si="5"/>
        <v>1620</v>
      </c>
      <c r="E135" s="1" t="s">
        <v>815</v>
      </c>
      <c r="F135" s="1" t="s">
        <v>935</v>
      </c>
      <c r="G135" s="1" t="s">
        <v>854</v>
      </c>
      <c r="H135" s="1">
        <v>2.08</v>
      </c>
      <c r="I135" s="1" t="s">
        <v>936</v>
      </c>
      <c r="J135" s="1">
        <v>2496</v>
      </c>
      <c r="K135" s="1" t="s">
        <v>937</v>
      </c>
    </row>
    <row r="136" spans="1:11">
      <c r="A136" s="1">
        <v>130</v>
      </c>
      <c r="B136" s="1">
        <v>600</v>
      </c>
      <c r="C136" s="1">
        <f t="shared" si="4"/>
        <v>210</v>
      </c>
      <c r="D136" s="1">
        <f t="shared" si="5"/>
        <v>810</v>
      </c>
      <c r="E136" s="1" t="s">
        <v>815</v>
      </c>
      <c r="F136" s="1" t="s">
        <v>938</v>
      </c>
      <c r="G136" s="1" t="s">
        <v>876</v>
      </c>
      <c r="H136" s="1">
        <v>9.39</v>
      </c>
      <c r="I136" s="1" t="s">
        <v>939</v>
      </c>
      <c r="J136" s="1">
        <v>5634</v>
      </c>
      <c r="K136" s="1" t="s">
        <v>940</v>
      </c>
    </row>
    <row r="137" spans="1:11">
      <c r="A137" s="1">
        <v>131</v>
      </c>
      <c r="B137" s="1">
        <v>200</v>
      </c>
      <c r="C137" s="1">
        <f t="shared" si="4"/>
        <v>70</v>
      </c>
      <c r="D137" s="1">
        <f t="shared" si="5"/>
        <v>270</v>
      </c>
      <c r="E137" s="1" t="s">
        <v>815</v>
      </c>
      <c r="F137" s="1" t="s">
        <v>941</v>
      </c>
      <c r="G137" s="1" t="s">
        <v>620</v>
      </c>
      <c r="H137" s="1">
        <v>3.58</v>
      </c>
      <c r="I137" s="1" t="s">
        <v>942</v>
      </c>
      <c r="J137" s="1">
        <v>716</v>
      </c>
      <c r="K137" s="1" t="s">
        <v>943</v>
      </c>
    </row>
    <row r="138" spans="1:11">
      <c r="A138" s="1">
        <v>132</v>
      </c>
      <c r="B138" s="1">
        <v>2400</v>
      </c>
      <c r="C138" s="1">
        <f t="shared" si="4"/>
        <v>840</v>
      </c>
      <c r="D138" s="1">
        <f t="shared" si="5"/>
        <v>3240</v>
      </c>
      <c r="E138" s="1" t="s">
        <v>815</v>
      </c>
      <c r="F138" s="1" t="s">
        <v>944</v>
      </c>
      <c r="G138" s="1" t="s">
        <v>545</v>
      </c>
      <c r="H138" s="1">
        <v>2.23</v>
      </c>
      <c r="I138" s="1" t="s">
        <v>660</v>
      </c>
      <c r="J138" s="1">
        <v>5352</v>
      </c>
      <c r="K138" s="1" t="s">
        <v>945</v>
      </c>
    </row>
    <row r="139" spans="1:11">
      <c r="A139" s="1">
        <v>133</v>
      </c>
      <c r="B139" s="1">
        <v>400</v>
      </c>
      <c r="C139" s="1">
        <f t="shared" si="4"/>
        <v>140</v>
      </c>
      <c r="D139" s="1">
        <f t="shared" si="5"/>
        <v>540</v>
      </c>
      <c r="E139" s="1" t="s">
        <v>815</v>
      </c>
      <c r="F139" s="1" t="s">
        <v>946</v>
      </c>
      <c r="G139" s="1" t="s">
        <v>663</v>
      </c>
      <c r="H139" s="1">
        <v>3.28</v>
      </c>
      <c r="I139" s="1" t="s">
        <v>947</v>
      </c>
      <c r="J139" s="1">
        <v>1312</v>
      </c>
      <c r="K139" s="1" t="s">
        <v>948</v>
      </c>
    </row>
    <row r="140" spans="1:11">
      <c r="A140" s="1" t="s">
        <v>126</v>
      </c>
      <c r="B140" s="1"/>
      <c r="C140" s="1"/>
      <c r="D140" s="1"/>
      <c r="E140" s="1"/>
      <c r="F140" s="1"/>
      <c r="G140" s="1"/>
      <c r="H140" s="1"/>
      <c r="I140" s="1"/>
      <c r="J140" s="1">
        <v>225463.4</v>
      </c>
      <c r="K140" s="1" t="s">
        <v>949</v>
      </c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 t="s">
        <v>950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 t="s">
        <v>2</v>
      </c>
      <c r="B144" s="1" t="s">
        <v>3</v>
      </c>
      <c r="C144" s="1"/>
      <c r="D144" s="1"/>
      <c r="E144" s="1" t="s">
        <v>4</v>
      </c>
      <c r="F144" s="1" t="s">
        <v>5</v>
      </c>
      <c r="G144" s="1" t="s">
        <v>521</v>
      </c>
      <c r="H144" s="1" t="s">
        <v>6</v>
      </c>
      <c r="I144" s="1" t="s">
        <v>522</v>
      </c>
      <c r="J144" s="1" t="s">
        <v>7</v>
      </c>
      <c r="K144" s="1" t="s">
        <v>523</v>
      </c>
    </row>
    <row r="145" spans="1:11">
      <c r="A145" s="1">
        <v>134</v>
      </c>
      <c r="B145" s="1">
        <v>12000</v>
      </c>
      <c r="C145" s="1">
        <f>ROUNDUP(SUM(B145*0.35),0)</f>
        <v>4200</v>
      </c>
      <c r="D145" s="1">
        <f>SUM(B145+C145)</f>
        <v>16200</v>
      </c>
      <c r="E145" s="1" t="s">
        <v>524</v>
      </c>
      <c r="F145" s="1" t="s">
        <v>951</v>
      </c>
      <c r="G145" s="1" t="s">
        <v>952</v>
      </c>
      <c r="H145" s="1">
        <v>0.89</v>
      </c>
      <c r="I145" s="1" t="s">
        <v>905</v>
      </c>
      <c r="J145" s="1">
        <v>10680</v>
      </c>
      <c r="K145" s="1" t="s">
        <v>953</v>
      </c>
    </row>
    <row r="146" spans="1:11">
      <c r="A146" s="1">
        <v>135</v>
      </c>
      <c r="B146" s="1">
        <v>200</v>
      </c>
      <c r="C146" s="1">
        <f t="shared" ref="C146:C183" si="6">ROUNDUP(SUM(B146*0.35),0)</f>
        <v>70</v>
      </c>
      <c r="D146" s="1">
        <f t="shared" ref="D146:D183" si="7">SUM(B146+C146)</f>
        <v>270</v>
      </c>
      <c r="E146" s="1" t="s">
        <v>540</v>
      </c>
      <c r="F146" s="1" t="s">
        <v>954</v>
      </c>
      <c r="G146" s="1" t="s">
        <v>663</v>
      </c>
      <c r="H146" s="1">
        <v>8.18</v>
      </c>
      <c r="I146" s="1" t="s">
        <v>955</v>
      </c>
      <c r="J146" s="1">
        <v>1636</v>
      </c>
      <c r="K146" s="1" t="s">
        <v>956</v>
      </c>
    </row>
    <row r="147" spans="1:11">
      <c r="A147" s="1">
        <v>136</v>
      </c>
      <c r="B147" s="1">
        <v>5000</v>
      </c>
      <c r="C147" s="1">
        <f t="shared" si="6"/>
        <v>1750</v>
      </c>
      <c r="D147" s="1">
        <f t="shared" si="7"/>
        <v>6750</v>
      </c>
      <c r="E147" s="1" t="s">
        <v>524</v>
      </c>
      <c r="F147" s="1" t="s">
        <v>957</v>
      </c>
      <c r="G147" s="1" t="s">
        <v>958</v>
      </c>
      <c r="H147" s="1">
        <v>3.3</v>
      </c>
      <c r="I147" s="1" t="s">
        <v>959</v>
      </c>
      <c r="J147" s="1">
        <v>16500</v>
      </c>
      <c r="K147" s="1" t="s">
        <v>960</v>
      </c>
    </row>
    <row r="148" spans="1:11">
      <c r="A148" s="1">
        <v>137</v>
      </c>
      <c r="B148" s="1">
        <v>24000</v>
      </c>
      <c r="C148" s="1">
        <f t="shared" si="6"/>
        <v>8400</v>
      </c>
      <c r="D148" s="1">
        <f t="shared" si="7"/>
        <v>32400</v>
      </c>
      <c r="E148" s="1" t="s">
        <v>524</v>
      </c>
      <c r="F148" s="1" t="s">
        <v>961</v>
      </c>
      <c r="G148" s="1" t="s">
        <v>962</v>
      </c>
      <c r="H148" s="1">
        <v>0.16</v>
      </c>
      <c r="I148" s="1" t="s">
        <v>561</v>
      </c>
      <c r="J148" s="1">
        <v>3840</v>
      </c>
      <c r="K148" s="1" t="s">
        <v>963</v>
      </c>
    </row>
    <row r="149" spans="1:11">
      <c r="A149" s="1">
        <v>138</v>
      </c>
      <c r="B149" s="1">
        <v>1200</v>
      </c>
      <c r="C149" s="1">
        <f t="shared" si="6"/>
        <v>420</v>
      </c>
      <c r="D149" s="1">
        <f t="shared" si="7"/>
        <v>1620</v>
      </c>
      <c r="E149" s="1" t="s">
        <v>524</v>
      </c>
      <c r="F149" s="1" t="s">
        <v>964</v>
      </c>
      <c r="G149" s="1" t="s">
        <v>737</v>
      </c>
      <c r="H149" s="1">
        <v>0.16</v>
      </c>
      <c r="I149" s="1" t="s">
        <v>561</v>
      </c>
      <c r="J149" s="1">
        <v>192</v>
      </c>
      <c r="K149" s="1" t="s">
        <v>965</v>
      </c>
    </row>
    <row r="150" spans="1:11">
      <c r="A150" s="1">
        <v>139</v>
      </c>
      <c r="B150" s="1">
        <v>2400</v>
      </c>
      <c r="C150" s="1">
        <f t="shared" si="6"/>
        <v>840</v>
      </c>
      <c r="D150" s="1">
        <f t="shared" si="7"/>
        <v>3240</v>
      </c>
      <c r="E150" s="1" t="s">
        <v>524</v>
      </c>
      <c r="F150" s="1" t="s">
        <v>966</v>
      </c>
      <c r="G150" s="1" t="s">
        <v>737</v>
      </c>
      <c r="H150" s="1">
        <v>0.23</v>
      </c>
      <c r="I150" s="1" t="s">
        <v>746</v>
      </c>
      <c r="J150" s="1">
        <v>552</v>
      </c>
      <c r="K150" s="1" t="s">
        <v>967</v>
      </c>
    </row>
    <row r="151" spans="1:11">
      <c r="A151" s="1">
        <v>140</v>
      </c>
      <c r="B151" s="1">
        <v>24000</v>
      </c>
      <c r="C151" s="1">
        <f t="shared" si="6"/>
        <v>8400</v>
      </c>
      <c r="D151" s="1">
        <f t="shared" si="7"/>
        <v>32400</v>
      </c>
      <c r="E151" s="1" t="s">
        <v>634</v>
      </c>
      <c r="F151" s="1" t="s">
        <v>968</v>
      </c>
      <c r="G151" s="1" t="s">
        <v>620</v>
      </c>
      <c r="H151" s="1">
        <v>0.32</v>
      </c>
      <c r="I151" s="1" t="s">
        <v>792</v>
      </c>
      <c r="J151" s="1">
        <v>7680</v>
      </c>
      <c r="K151" s="1" t="s">
        <v>969</v>
      </c>
    </row>
    <row r="152" spans="1:11">
      <c r="A152" s="1">
        <v>141</v>
      </c>
      <c r="B152" s="1">
        <v>120</v>
      </c>
      <c r="C152" s="1">
        <f t="shared" si="6"/>
        <v>42</v>
      </c>
      <c r="D152" s="1">
        <f t="shared" si="7"/>
        <v>162</v>
      </c>
      <c r="E152" s="1" t="s">
        <v>540</v>
      </c>
      <c r="F152" s="1" t="s">
        <v>970</v>
      </c>
      <c r="G152" s="1" t="s">
        <v>663</v>
      </c>
      <c r="H152" s="1">
        <v>14.44</v>
      </c>
      <c r="I152" s="1" t="s">
        <v>971</v>
      </c>
      <c r="J152" s="1">
        <v>1732.8</v>
      </c>
      <c r="K152" s="1" t="s">
        <v>972</v>
      </c>
    </row>
    <row r="153" spans="1:11">
      <c r="A153" s="1">
        <v>142</v>
      </c>
      <c r="B153" s="1">
        <v>12000</v>
      </c>
      <c r="C153" s="1">
        <f t="shared" si="6"/>
        <v>4200</v>
      </c>
      <c r="D153" s="1">
        <f t="shared" si="7"/>
        <v>16200</v>
      </c>
      <c r="E153" s="1" t="s">
        <v>524</v>
      </c>
      <c r="F153" s="1" t="s">
        <v>973</v>
      </c>
      <c r="G153" s="1" t="s">
        <v>663</v>
      </c>
      <c r="H153" s="1">
        <v>0.31</v>
      </c>
      <c r="I153" s="1" t="s">
        <v>974</v>
      </c>
      <c r="J153" s="1">
        <v>3720</v>
      </c>
      <c r="K153" s="1" t="s">
        <v>975</v>
      </c>
    </row>
    <row r="154" spans="1:11">
      <c r="A154" s="1">
        <v>143</v>
      </c>
      <c r="B154" s="1">
        <v>12000</v>
      </c>
      <c r="C154" s="1">
        <f t="shared" si="6"/>
        <v>4200</v>
      </c>
      <c r="D154" s="1">
        <f t="shared" si="7"/>
        <v>16200</v>
      </c>
      <c r="E154" s="1" t="s">
        <v>524</v>
      </c>
      <c r="F154" s="1" t="s">
        <v>976</v>
      </c>
      <c r="G154" s="1" t="s">
        <v>530</v>
      </c>
      <c r="H154" s="1">
        <v>0.72</v>
      </c>
      <c r="I154" s="1" t="s">
        <v>977</v>
      </c>
      <c r="J154" s="1">
        <v>8640</v>
      </c>
      <c r="K154" s="1" t="s">
        <v>978</v>
      </c>
    </row>
    <row r="155" spans="1:11">
      <c r="A155" s="1">
        <v>144</v>
      </c>
      <c r="B155" s="1">
        <v>12000</v>
      </c>
      <c r="C155" s="1">
        <f t="shared" si="6"/>
        <v>4200</v>
      </c>
      <c r="D155" s="1">
        <f t="shared" si="7"/>
        <v>16200</v>
      </c>
      <c r="E155" s="1" t="s">
        <v>524</v>
      </c>
      <c r="F155" s="1" t="s">
        <v>979</v>
      </c>
      <c r="G155" s="1" t="s">
        <v>530</v>
      </c>
      <c r="H155" s="1">
        <v>0.09</v>
      </c>
      <c r="I155" s="1" t="s">
        <v>569</v>
      </c>
      <c r="J155" s="1">
        <v>1080</v>
      </c>
      <c r="K155" s="1" t="s">
        <v>980</v>
      </c>
    </row>
    <row r="156" spans="1:11">
      <c r="A156" s="1">
        <v>145</v>
      </c>
      <c r="B156" s="1">
        <v>2000</v>
      </c>
      <c r="C156" s="1">
        <f t="shared" si="6"/>
        <v>700</v>
      </c>
      <c r="D156" s="1">
        <f t="shared" si="7"/>
        <v>2700</v>
      </c>
      <c r="E156" s="1" t="s">
        <v>524</v>
      </c>
      <c r="F156" s="1" t="s">
        <v>981</v>
      </c>
      <c r="G156" s="1" t="s">
        <v>530</v>
      </c>
      <c r="H156" s="1">
        <v>0.11</v>
      </c>
      <c r="I156" s="1" t="s">
        <v>982</v>
      </c>
      <c r="J156" s="1">
        <v>220</v>
      </c>
      <c r="K156" s="1" t="s">
        <v>983</v>
      </c>
    </row>
    <row r="157" spans="1:11">
      <c r="A157" s="1">
        <v>146</v>
      </c>
      <c r="B157" s="1">
        <v>480</v>
      </c>
      <c r="C157" s="1">
        <f t="shared" si="6"/>
        <v>168</v>
      </c>
      <c r="D157" s="1">
        <f t="shared" si="7"/>
        <v>648</v>
      </c>
      <c r="E157" s="1" t="s">
        <v>540</v>
      </c>
      <c r="F157" s="1" t="s">
        <v>984</v>
      </c>
      <c r="G157" s="1" t="s">
        <v>530</v>
      </c>
      <c r="H157" s="1">
        <v>4.5</v>
      </c>
      <c r="I157" s="1" t="s">
        <v>985</v>
      </c>
      <c r="J157" s="1">
        <v>2160</v>
      </c>
      <c r="K157" s="1" t="s">
        <v>570</v>
      </c>
    </row>
    <row r="158" spans="1:11">
      <c r="A158" s="1">
        <v>147</v>
      </c>
      <c r="B158" s="1">
        <v>1200</v>
      </c>
      <c r="C158" s="1">
        <f t="shared" si="6"/>
        <v>420</v>
      </c>
      <c r="D158" s="1">
        <f t="shared" si="7"/>
        <v>1620</v>
      </c>
      <c r="E158" s="1" t="s">
        <v>524</v>
      </c>
      <c r="F158" s="1" t="s">
        <v>986</v>
      </c>
      <c r="G158" s="1" t="s">
        <v>620</v>
      </c>
      <c r="H158" s="1">
        <v>0.43</v>
      </c>
      <c r="I158" s="1" t="s">
        <v>987</v>
      </c>
      <c r="J158" s="1">
        <v>516</v>
      </c>
      <c r="K158" s="1" t="s">
        <v>988</v>
      </c>
    </row>
    <row r="159" spans="1:11">
      <c r="A159" s="1">
        <v>148</v>
      </c>
      <c r="B159" s="1">
        <v>2400</v>
      </c>
      <c r="C159" s="1">
        <f t="shared" si="6"/>
        <v>840</v>
      </c>
      <c r="D159" s="1">
        <f t="shared" si="7"/>
        <v>3240</v>
      </c>
      <c r="E159" s="1" t="s">
        <v>524</v>
      </c>
      <c r="F159" s="1" t="s">
        <v>989</v>
      </c>
      <c r="G159" s="1" t="s">
        <v>620</v>
      </c>
      <c r="H159" s="1">
        <v>2.94</v>
      </c>
      <c r="I159" s="1" t="s">
        <v>990</v>
      </c>
      <c r="J159" s="1">
        <v>7056</v>
      </c>
      <c r="K159" s="1" t="s">
        <v>991</v>
      </c>
    </row>
    <row r="160" spans="1:11">
      <c r="A160" s="1">
        <v>149</v>
      </c>
      <c r="B160" s="1">
        <v>120</v>
      </c>
      <c r="C160" s="1">
        <f t="shared" si="6"/>
        <v>42</v>
      </c>
      <c r="D160" s="1">
        <f t="shared" si="7"/>
        <v>162</v>
      </c>
      <c r="E160" s="1" t="s">
        <v>540</v>
      </c>
      <c r="F160" s="1" t="s">
        <v>992</v>
      </c>
      <c r="G160" s="1" t="s">
        <v>993</v>
      </c>
      <c r="H160" s="1">
        <v>16.47</v>
      </c>
      <c r="I160" s="1" t="s">
        <v>994</v>
      </c>
      <c r="J160" s="1">
        <v>1976.4</v>
      </c>
      <c r="K160" s="1" t="s">
        <v>995</v>
      </c>
    </row>
    <row r="161" spans="1:11">
      <c r="A161" s="1">
        <v>150</v>
      </c>
      <c r="B161" s="1">
        <v>24000</v>
      </c>
      <c r="C161" s="1">
        <f t="shared" si="6"/>
        <v>8400</v>
      </c>
      <c r="D161" s="1">
        <f t="shared" si="7"/>
        <v>32400</v>
      </c>
      <c r="E161" s="1" t="s">
        <v>524</v>
      </c>
      <c r="F161" s="1" t="s">
        <v>996</v>
      </c>
      <c r="G161" s="1" t="s">
        <v>997</v>
      </c>
      <c r="H161" s="1">
        <v>0.09</v>
      </c>
      <c r="I161" s="1" t="s">
        <v>569</v>
      </c>
      <c r="J161" s="1">
        <v>2160</v>
      </c>
      <c r="K161" s="1" t="s">
        <v>570</v>
      </c>
    </row>
    <row r="162" spans="1:11">
      <c r="A162" s="1">
        <v>151</v>
      </c>
      <c r="B162" s="1">
        <v>12000</v>
      </c>
      <c r="C162" s="1">
        <f t="shared" si="6"/>
        <v>4200</v>
      </c>
      <c r="D162" s="1">
        <f t="shared" si="7"/>
        <v>16200</v>
      </c>
      <c r="E162" s="1" t="s">
        <v>524</v>
      </c>
      <c r="F162" s="1" t="s">
        <v>998</v>
      </c>
      <c r="G162" s="1" t="s">
        <v>530</v>
      </c>
      <c r="H162" s="1">
        <v>0.31</v>
      </c>
      <c r="I162" s="1" t="s">
        <v>974</v>
      </c>
      <c r="J162" s="1">
        <v>3720</v>
      </c>
      <c r="K162" s="1" t="s">
        <v>975</v>
      </c>
    </row>
    <row r="163" spans="1:11">
      <c r="A163" s="1">
        <v>152</v>
      </c>
      <c r="B163" s="1">
        <v>12000</v>
      </c>
      <c r="C163" s="1">
        <f t="shared" si="6"/>
        <v>4200</v>
      </c>
      <c r="D163" s="1">
        <f t="shared" si="7"/>
        <v>16200</v>
      </c>
      <c r="E163" s="1" t="s">
        <v>524</v>
      </c>
      <c r="F163" s="1" t="s">
        <v>999</v>
      </c>
      <c r="G163" s="1" t="s">
        <v>530</v>
      </c>
      <c r="H163" s="1">
        <v>0.72</v>
      </c>
      <c r="I163" s="1" t="s">
        <v>977</v>
      </c>
      <c r="J163" s="1">
        <v>8640</v>
      </c>
      <c r="K163" s="1" t="s">
        <v>978</v>
      </c>
    </row>
    <row r="164" spans="1:11">
      <c r="A164" s="1">
        <v>153</v>
      </c>
      <c r="B164" s="1">
        <v>8000</v>
      </c>
      <c r="C164" s="1">
        <f t="shared" si="6"/>
        <v>2800</v>
      </c>
      <c r="D164" s="1">
        <f t="shared" si="7"/>
        <v>10800</v>
      </c>
      <c r="E164" s="1" t="s">
        <v>524</v>
      </c>
      <c r="F164" s="1" t="s">
        <v>1000</v>
      </c>
      <c r="G164" s="1" t="s">
        <v>663</v>
      </c>
      <c r="H164" s="1">
        <v>0.14</v>
      </c>
      <c r="I164" s="1" t="s">
        <v>1001</v>
      </c>
      <c r="J164" s="1">
        <v>1120</v>
      </c>
      <c r="K164" s="1" t="s">
        <v>1002</v>
      </c>
    </row>
    <row r="165" spans="1:11">
      <c r="A165" s="1">
        <v>154</v>
      </c>
      <c r="B165" s="1">
        <v>24000</v>
      </c>
      <c r="C165" s="1">
        <f t="shared" si="6"/>
        <v>8400</v>
      </c>
      <c r="D165" s="1">
        <f t="shared" si="7"/>
        <v>32400</v>
      </c>
      <c r="E165" s="1" t="s">
        <v>1003</v>
      </c>
      <c r="F165" s="1" t="s">
        <v>1004</v>
      </c>
      <c r="G165" s="1"/>
      <c r="H165" s="1">
        <v>0.22</v>
      </c>
      <c r="I165" s="1" t="s">
        <v>1005</v>
      </c>
      <c r="J165" s="1">
        <v>5280</v>
      </c>
      <c r="K165" s="1" t="s">
        <v>1006</v>
      </c>
    </row>
    <row r="166" spans="1:11">
      <c r="A166" s="1">
        <v>155</v>
      </c>
      <c r="B166" s="1">
        <v>480</v>
      </c>
      <c r="C166" s="1">
        <f t="shared" si="6"/>
        <v>168</v>
      </c>
      <c r="D166" s="1">
        <f t="shared" si="7"/>
        <v>648</v>
      </c>
      <c r="E166" s="1" t="s">
        <v>540</v>
      </c>
      <c r="F166" s="1" t="s">
        <v>1007</v>
      </c>
      <c r="G166" s="1" t="s">
        <v>620</v>
      </c>
      <c r="H166" s="1">
        <v>10.44</v>
      </c>
      <c r="I166" s="1" t="s">
        <v>1008</v>
      </c>
      <c r="J166" s="1">
        <v>5011.2</v>
      </c>
      <c r="K166" s="1" t="s">
        <v>1009</v>
      </c>
    </row>
    <row r="167" spans="1:11">
      <c r="A167" s="1">
        <v>156</v>
      </c>
      <c r="B167" s="1">
        <v>12000</v>
      </c>
      <c r="C167" s="1">
        <f t="shared" si="6"/>
        <v>4200</v>
      </c>
      <c r="D167" s="1">
        <f t="shared" si="7"/>
        <v>16200</v>
      </c>
      <c r="E167" s="1" t="s">
        <v>1003</v>
      </c>
      <c r="F167" s="1" t="s">
        <v>1010</v>
      </c>
      <c r="G167" s="1" t="s">
        <v>663</v>
      </c>
      <c r="H167" s="1">
        <v>0.21</v>
      </c>
      <c r="I167" s="1" t="s">
        <v>1011</v>
      </c>
      <c r="J167" s="1">
        <v>2520</v>
      </c>
      <c r="K167" s="1" t="s">
        <v>900</v>
      </c>
    </row>
    <row r="168" spans="1:11">
      <c r="A168" s="1">
        <v>157</v>
      </c>
      <c r="B168" s="1">
        <v>6000</v>
      </c>
      <c r="C168" s="1">
        <f t="shared" si="6"/>
        <v>2100</v>
      </c>
      <c r="D168" s="1">
        <f t="shared" si="7"/>
        <v>8100</v>
      </c>
      <c r="E168" s="1" t="s">
        <v>1003</v>
      </c>
      <c r="F168" s="1" t="s">
        <v>1012</v>
      </c>
      <c r="G168" s="1" t="s">
        <v>1013</v>
      </c>
      <c r="H168" s="1">
        <v>0.64</v>
      </c>
      <c r="I168" s="1" t="s">
        <v>1014</v>
      </c>
      <c r="J168" s="1">
        <v>3840</v>
      </c>
      <c r="K168" s="1" t="s">
        <v>963</v>
      </c>
    </row>
    <row r="169" spans="1:11">
      <c r="A169" s="1">
        <v>158</v>
      </c>
      <c r="B169" s="1">
        <v>2880</v>
      </c>
      <c r="C169" s="1">
        <f t="shared" si="6"/>
        <v>1008</v>
      </c>
      <c r="D169" s="1">
        <f t="shared" si="7"/>
        <v>3888</v>
      </c>
      <c r="E169" s="1" t="s">
        <v>524</v>
      </c>
      <c r="F169" s="1" t="s">
        <v>1015</v>
      </c>
      <c r="G169" s="1" t="s">
        <v>894</v>
      </c>
      <c r="H169" s="1">
        <v>0.29</v>
      </c>
      <c r="I169" s="1" t="s">
        <v>1016</v>
      </c>
      <c r="J169" s="1">
        <v>835.2</v>
      </c>
      <c r="K169" s="1" t="s">
        <v>1017</v>
      </c>
    </row>
    <row r="170" spans="1:11">
      <c r="A170" s="1">
        <v>159</v>
      </c>
      <c r="B170" s="1">
        <v>2080</v>
      </c>
      <c r="C170" s="1">
        <f t="shared" si="6"/>
        <v>728</v>
      </c>
      <c r="D170" s="1">
        <f t="shared" si="7"/>
        <v>2808</v>
      </c>
      <c r="E170" s="1" t="s">
        <v>524</v>
      </c>
      <c r="F170" s="1" t="s">
        <v>1018</v>
      </c>
      <c r="G170" s="1" t="s">
        <v>866</v>
      </c>
      <c r="H170" s="1">
        <v>4.77</v>
      </c>
      <c r="I170" s="1" t="s">
        <v>1019</v>
      </c>
      <c r="J170" s="1">
        <v>9921.6</v>
      </c>
      <c r="K170" s="1" t="s">
        <v>1020</v>
      </c>
    </row>
    <row r="171" spans="1:11">
      <c r="A171" s="1">
        <v>160</v>
      </c>
      <c r="B171" s="1">
        <v>3000</v>
      </c>
      <c r="C171" s="1">
        <f t="shared" si="6"/>
        <v>1050</v>
      </c>
      <c r="D171" s="1">
        <f t="shared" si="7"/>
        <v>4050</v>
      </c>
      <c r="E171" s="1" t="s">
        <v>524</v>
      </c>
      <c r="F171" s="1" t="s">
        <v>1021</v>
      </c>
      <c r="G171" s="1" t="s">
        <v>894</v>
      </c>
      <c r="H171" s="1">
        <v>0.86</v>
      </c>
      <c r="I171" s="1" t="s">
        <v>1022</v>
      </c>
      <c r="J171" s="1">
        <v>2580</v>
      </c>
      <c r="K171" s="1" t="s">
        <v>1023</v>
      </c>
    </row>
    <row r="172" spans="1:11">
      <c r="A172" s="1">
        <v>161</v>
      </c>
      <c r="B172" s="1">
        <v>12000</v>
      </c>
      <c r="C172" s="1">
        <f t="shared" si="6"/>
        <v>4200</v>
      </c>
      <c r="D172" s="1">
        <f t="shared" si="7"/>
        <v>16200</v>
      </c>
      <c r="E172" s="1" t="s">
        <v>524</v>
      </c>
      <c r="F172" s="1" t="s">
        <v>1024</v>
      </c>
      <c r="G172" s="1" t="s">
        <v>663</v>
      </c>
      <c r="H172" s="1">
        <v>0.84</v>
      </c>
      <c r="I172" s="1" t="s">
        <v>908</v>
      </c>
      <c r="J172" s="1">
        <v>10080</v>
      </c>
      <c r="K172" s="1" t="s">
        <v>741</v>
      </c>
    </row>
    <row r="173" spans="1:11">
      <c r="A173" s="1">
        <v>162</v>
      </c>
      <c r="B173" s="1">
        <v>6000</v>
      </c>
      <c r="C173" s="1">
        <f t="shared" si="6"/>
        <v>2100</v>
      </c>
      <c r="D173" s="1">
        <f t="shared" si="7"/>
        <v>8100</v>
      </c>
      <c r="E173" s="1" t="s">
        <v>524</v>
      </c>
      <c r="F173" s="1" t="s">
        <v>1025</v>
      </c>
      <c r="G173" s="1" t="s">
        <v>894</v>
      </c>
      <c r="H173" s="1">
        <v>0.85</v>
      </c>
      <c r="I173" s="1" t="s">
        <v>1026</v>
      </c>
      <c r="J173" s="1">
        <v>5100</v>
      </c>
      <c r="K173" s="1" t="s">
        <v>1027</v>
      </c>
    </row>
    <row r="174" spans="1:11">
      <c r="A174" s="1">
        <v>163</v>
      </c>
      <c r="B174" s="1">
        <v>300</v>
      </c>
      <c r="C174" s="1">
        <f t="shared" si="6"/>
        <v>105</v>
      </c>
      <c r="D174" s="1">
        <f t="shared" si="7"/>
        <v>405</v>
      </c>
      <c r="E174" s="1" t="s">
        <v>815</v>
      </c>
      <c r="F174" s="1" t="s">
        <v>1028</v>
      </c>
      <c r="G174" s="1" t="s">
        <v>894</v>
      </c>
      <c r="H174" s="1">
        <v>4.09</v>
      </c>
      <c r="I174" s="1" t="s">
        <v>734</v>
      </c>
      <c r="J174" s="1">
        <v>1227</v>
      </c>
      <c r="K174" s="1" t="s">
        <v>1029</v>
      </c>
    </row>
    <row r="175" spans="1:11">
      <c r="A175" s="1">
        <v>164</v>
      </c>
      <c r="B175" s="1">
        <v>2400</v>
      </c>
      <c r="C175" s="1">
        <f t="shared" si="6"/>
        <v>840</v>
      </c>
      <c r="D175" s="1">
        <f t="shared" si="7"/>
        <v>3240</v>
      </c>
      <c r="E175" s="1" t="s">
        <v>524</v>
      </c>
      <c r="F175" s="1" t="s">
        <v>1030</v>
      </c>
      <c r="G175" s="1" t="s">
        <v>775</v>
      </c>
      <c r="H175" s="1">
        <v>0.73</v>
      </c>
      <c r="I175" s="1" t="s">
        <v>1031</v>
      </c>
      <c r="J175" s="1">
        <v>1752</v>
      </c>
      <c r="K175" s="1" t="s">
        <v>1032</v>
      </c>
    </row>
    <row r="176" spans="1:11">
      <c r="A176" s="1">
        <v>165</v>
      </c>
      <c r="B176" s="1">
        <v>8000</v>
      </c>
      <c r="C176" s="1">
        <f t="shared" si="6"/>
        <v>2800</v>
      </c>
      <c r="D176" s="1">
        <f t="shared" si="7"/>
        <v>10800</v>
      </c>
      <c r="E176" s="1" t="s">
        <v>524</v>
      </c>
      <c r="F176" s="1" t="s">
        <v>1033</v>
      </c>
      <c r="G176" s="1" t="s">
        <v>775</v>
      </c>
      <c r="H176" s="1">
        <v>5.51</v>
      </c>
      <c r="I176" s="1" t="s">
        <v>1034</v>
      </c>
      <c r="J176" s="1">
        <v>44080</v>
      </c>
      <c r="K176" s="1" t="s">
        <v>1035</v>
      </c>
    </row>
    <row r="177" spans="1:11">
      <c r="A177" s="1">
        <v>166</v>
      </c>
      <c r="B177" s="1">
        <v>8000</v>
      </c>
      <c r="C177" s="1">
        <f t="shared" si="6"/>
        <v>2800</v>
      </c>
      <c r="D177" s="1">
        <f t="shared" si="7"/>
        <v>10800</v>
      </c>
      <c r="E177" s="1" t="s">
        <v>524</v>
      </c>
      <c r="F177" s="1" t="s">
        <v>1036</v>
      </c>
      <c r="G177" s="1" t="s">
        <v>538</v>
      </c>
      <c r="H177" s="1">
        <v>2.15</v>
      </c>
      <c r="I177" s="1" t="s">
        <v>1037</v>
      </c>
      <c r="J177" s="1">
        <v>17200</v>
      </c>
      <c r="K177" s="1" t="s">
        <v>1038</v>
      </c>
    </row>
    <row r="178" spans="1:11">
      <c r="A178" s="1">
        <v>167</v>
      </c>
      <c r="B178" s="1">
        <v>120</v>
      </c>
      <c r="C178" s="1">
        <f t="shared" si="6"/>
        <v>42</v>
      </c>
      <c r="D178" s="1">
        <f t="shared" si="7"/>
        <v>162</v>
      </c>
      <c r="E178" s="1" t="s">
        <v>540</v>
      </c>
      <c r="F178" s="1" t="s">
        <v>1039</v>
      </c>
      <c r="G178" s="1" t="s">
        <v>620</v>
      </c>
      <c r="H178" s="1">
        <v>68.53</v>
      </c>
      <c r="I178" s="1" t="s">
        <v>1040</v>
      </c>
      <c r="J178" s="1">
        <v>8223.6</v>
      </c>
      <c r="K178" s="1" t="s">
        <v>1041</v>
      </c>
    </row>
    <row r="179" spans="1:11">
      <c r="A179" s="1">
        <v>168</v>
      </c>
      <c r="B179" s="1">
        <v>6000</v>
      </c>
      <c r="C179" s="1">
        <f t="shared" si="6"/>
        <v>2100</v>
      </c>
      <c r="D179" s="1">
        <f t="shared" si="7"/>
        <v>8100</v>
      </c>
      <c r="E179" s="1" t="s">
        <v>524</v>
      </c>
      <c r="F179" s="1" t="s">
        <v>1042</v>
      </c>
      <c r="G179" s="1" t="s">
        <v>530</v>
      </c>
      <c r="H179" s="1">
        <v>0.26</v>
      </c>
      <c r="I179" s="1" t="s">
        <v>772</v>
      </c>
      <c r="J179" s="1">
        <v>1560</v>
      </c>
      <c r="K179" s="1" t="s">
        <v>1043</v>
      </c>
    </row>
    <row r="180" spans="1:11">
      <c r="A180" s="1">
        <v>169</v>
      </c>
      <c r="B180" s="1">
        <v>480</v>
      </c>
      <c r="C180" s="1">
        <f t="shared" si="6"/>
        <v>168</v>
      </c>
      <c r="D180" s="1">
        <f t="shared" si="7"/>
        <v>648</v>
      </c>
      <c r="E180" s="1" t="s">
        <v>540</v>
      </c>
      <c r="F180" s="1" t="s">
        <v>1044</v>
      </c>
      <c r="G180" s="1" t="s">
        <v>538</v>
      </c>
      <c r="H180" s="1">
        <v>37.89</v>
      </c>
      <c r="I180" s="1" t="s">
        <v>1045</v>
      </c>
      <c r="J180" s="1">
        <v>18187.2</v>
      </c>
      <c r="K180" s="1" t="s">
        <v>1046</v>
      </c>
    </row>
    <row r="181" spans="1:11">
      <c r="A181" s="1">
        <v>170</v>
      </c>
      <c r="B181" s="1">
        <v>12000</v>
      </c>
      <c r="C181" s="1">
        <f t="shared" si="6"/>
        <v>4200</v>
      </c>
      <c r="D181" s="1">
        <f t="shared" si="7"/>
        <v>16200</v>
      </c>
      <c r="E181" s="1" t="s">
        <v>524</v>
      </c>
      <c r="F181" s="1" t="s">
        <v>1047</v>
      </c>
      <c r="G181" s="1" t="s">
        <v>538</v>
      </c>
      <c r="H181" s="1">
        <v>0.46</v>
      </c>
      <c r="I181" s="1" t="s">
        <v>1048</v>
      </c>
      <c r="J181" s="1">
        <v>5520</v>
      </c>
      <c r="K181" s="1" t="s">
        <v>764</v>
      </c>
    </row>
    <row r="182" spans="1:11">
      <c r="A182" s="1">
        <v>171</v>
      </c>
      <c r="B182" s="1">
        <v>12000</v>
      </c>
      <c r="C182" s="1">
        <f t="shared" si="6"/>
        <v>4200</v>
      </c>
      <c r="D182" s="1">
        <f t="shared" si="7"/>
        <v>16200</v>
      </c>
      <c r="E182" s="1" t="s">
        <v>524</v>
      </c>
      <c r="F182" s="1" t="s">
        <v>1049</v>
      </c>
      <c r="G182" s="1" t="s">
        <v>530</v>
      </c>
      <c r="H182" s="1">
        <v>0.36</v>
      </c>
      <c r="I182" s="1" t="s">
        <v>723</v>
      </c>
      <c r="J182" s="1">
        <v>4320</v>
      </c>
      <c r="K182" s="1" t="s">
        <v>673</v>
      </c>
    </row>
    <row r="183" spans="1:11">
      <c r="A183" s="1">
        <v>172</v>
      </c>
      <c r="B183" s="1">
        <v>4800</v>
      </c>
      <c r="C183" s="1">
        <f t="shared" si="6"/>
        <v>1680</v>
      </c>
      <c r="D183" s="1">
        <f t="shared" si="7"/>
        <v>6480</v>
      </c>
      <c r="E183" s="1" t="s">
        <v>524</v>
      </c>
      <c r="F183" s="1" t="s">
        <v>1050</v>
      </c>
      <c r="G183" s="1" t="s">
        <v>1051</v>
      </c>
      <c r="H183" s="1">
        <v>2.07</v>
      </c>
      <c r="I183" s="1" t="s">
        <v>1052</v>
      </c>
      <c r="J183" s="1">
        <v>9936</v>
      </c>
      <c r="K183" s="1" t="s">
        <v>1053</v>
      </c>
    </row>
    <row r="184" spans="1:11">
      <c r="A184" s="1" t="s">
        <v>126</v>
      </c>
      <c r="B184" s="1"/>
      <c r="C184" s="1"/>
      <c r="D184" s="1"/>
      <c r="E184" s="1"/>
      <c r="F184" s="1"/>
      <c r="G184" s="1"/>
      <c r="H184" s="1"/>
      <c r="I184" s="1"/>
      <c r="J184" s="1">
        <v>240995</v>
      </c>
      <c r="K184" s="1" t="s">
        <v>1054</v>
      </c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 t="s">
        <v>216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 t="s">
        <v>2</v>
      </c>
      <c r="B188" s="1" t="s">
        <v>3</v>
      </c>
      <c r="C188" s="1"/>
      <c r="D188" s="1"/>
      <c r="E188" s="1" t="s">
        <v>4</v>
      </c>
      <c r="F188" s="1" t="s">
        <v>5</v>
      </c>
      <c r="G188" s="1" t="s">
        <v>521</v>
      </c>
      <c r="H188" s="1" t="s">
        <v>6</v>
      </c>
      <c r="I188" s="1" t="s">
        <v>522</v>
      </c>
      <c r="J188" s="1" t="s">
        <v>7</v>
      </c>
      <c r="K188" s="1" t="s">
        <v>523</v>
      </c>
    </row>
    <row r="189" spans="1:11">
      <c r="A189" s="1">
        <v>173</v>
      </c>
      <c r="B189" s="1">
        <v>6000</v>
      </c>
      <c r="C189" s="1">
        <f>ROUNDUP(SUM(B189*0.4),0)</f>
        <v>2400</v>
      </c>
      <c r="D189" s="1">
        <f>SUM(B189+C189)</f>
        <v>8400</v>
      </c>
      <c r="E189" s="1" t="s">
        <v>1055</v>
      </c>
      <c r="F189" s="1" t="s">
        <v>1056</v>
      </c>
      <c r="G189" s="1" t="s">
        <v>1057</v>
      </c>
      <c r="H189" s="1">
        <v>8</v>
      </c>
      <c r="I189" s="1" t="s">
        <v>1058</v>
      </c>
      <c r="J189" s="1">
        <v>48000</v>
      </c>
      <c r="K189" s="1" t="s">
        <v>1059</v>
      </c>
    </row>
    <row r="190" spans="1:11">
      <c r="A190" s="1">
        <v>174</v>
      </c>
      <c r="B190" s="1">
        <v>60</v>
      </c>
      <c r="C190" s="1">
        <f t="shared" ref="C190:C253" si="8">ROUNDUP(SUM(B190*0.4),0)</f>
        <v>24</v>
      </c>
      <c r="D190" s="1">
        <f t="shared" ref="D190:D253" si="9">SUM(B190+C190)</f>
        <v>84</v>
      </c>
      <c r="E190" s="1" t="s">
        <v>1060</v>
      </c>
      <c r="F190" s="1" t="s">
        <v>1061</v>
      </c>
      <c r="G190" s="1" t="s">
        <v>1062</v>
      </c>
      <c r="H190" s="1">
        <v>9.01</v>
      </c>
      <c r="I190" s="1" t="s">
        <v>1063</v>
      </c>
      <c r="J190" s="1">
        <v>540.6</v>
      </c>
      <c r="K190" s="1" t="s">
        <v>1064</v>
      </c>
    </row>
    <row r="191" spans="1:11">
      <c r="A191" s="1">
        <v>175</v>
      </c>
      <c r="B191" s="1">
        <v>4000</v>
      </c>
      <c r="C191" s="1">
        <f t="shared" si="8"/>
        <v>1600</v>
      </c>
      <c r="D191" s="1">
        <f t="shared" si="9"/>
        <v>5600</v>
      </c>
      <c r="E191" s="1" t="s">
        <v>1055</v>
      </c>
      <c r="F191" s="1" t="s">
        <v>1065</v>
      </c>
      <c r="G191" s="1" t="s">
        <v>545</v>
      </c>
      <c r="H191" s="1">
        <v>0.63</v>
      </c>
      <c r="I191" s="1" t="s">
        <v>1066</v>
      </c>
      <c r="J191" s="1">
        <v>2520</v>
      </c>
      <c r="K191" s="1" t="s">
        <v>900</v>
      </c>
    </row>
    <row r="192" spans="1:11">
      <c r="A192" s="1">
        <v>176</v>
      </c>
      <c r="B192" s="1">
        <v>4800</v>
      </c>
      <c r="C192" s="1">
        <f t="shared" si="8"/>
        <v>1920</v>
      </c>
      <c r="D192" s="1">
        <f t="shared" si="9"/>
        <v>6720</v>
      </c>
      <c r="E192" s="1" t="s">
        <v>1055</v>
      </c>
      <c r="F192" s="1" t="s">
        <v>1067</v>
      </c>
      <c r="G192" s="1" t="s">
        <v>1068</v>
      </c>
      <c r="H192" s="1">
        <v>0.2</v>
      </c>
      <c r="I192" s="1" t="s">
        <v>790</v>
      </c>
      <c r="J192" s="1">
        <v>960</v>
      </c>
      <c r="K192" s="1" t="s">
        <v>1069</v>
      </c>
    </row>
    <row r="193" spans="1:11">
      <c r="A193" s="1">
        <v>177</v>
      </c>
      <c r="B193" s="1">
        <v>36000</v>
      </c>
      <c r="C193" s="1">
        <f t="shared" si="8"/>
        <v>14400</v>
      </c>
      <c r="D193" s="1">
        <f t="shared" si="9"/>
        <v>50400</v>
      </c>
      <c r="E193" s="1" t="s">
        <v>1055</v>
      </c>
      <c r="F193" s="1" t="s">
        <v>1070</v>
      </c>
      <c r="G193" s="1" t="s">
        <v>1071</v>
      </c>
      <c r="H193" s="1">
        <v>0.09</v>
      </c>
      <c r="I193" s="1" t="s">
        <v>569</v>
      </c>
      <c r="J193" s="1">
        <v>3240</v>
      </c>
      <c r="K193" s="1" t="s">
        <v>1072</v>
      </c>
    </row>
    <row r="194" spans="1:11">
      <c r="A194" s="1">
        <v>178</v>
      </c>
      <c r="B194" s="1">
        <v>1200</v>
      </c>
      <c r="C194" s="1">
        <f t="shared" si="8"/>
        <v>480</v>
      </c>
      <c r="D194" s="1">
        <f t="shared" si="9"/>
        <v>1680</v>
      </c>
      <c r="E194" s="1" t="s">
        <v>1055</v>
      </c>
      <c r="F194" s="1" t="s">
        <v>1073</v>
      </c>
      <c r="G194" s="1" t="s">
        <v>1057</v>
      </c>
      <c r="H194" s="1">
        <v>0.38</v>
      </c>
      <c r="I194" s="1" t="s">
        <v>683</v>
      </c>
      <c r="J194" s="1">
        <v>456</v>
      </c>
      <c r="K194" s="1" t="s">
        <v>1074</v>
      </c>
    </row>
    <row r="195" spans="1:11">
      <c r="A195" s="1">
        <v>179</v>
      </c>
      <c r="B195" s="1">
        <v>5000</v>
      </c>
      <c r="C195" s="1">
        <f t="shared" si="8"/>
        <v>2000</v>
      </c>
      <c r="D195" s="1">
        <f t="shared" si="9"/>
        <v>7000</v>
      </c>
      <c r="E195" s="1" t="s">
        <v>1055</v>
      </c>
      <c r="F195" s="1" t="s">
        <v>1075</v>
      </c>
      <c r="G195" s="1" t="s">
        <v>1068</v>
      </c>
      <c r="H195" s="1">
        <v>0.2</v>
      </c>
      <c r="I195" s="1" t="s">
        <v>790</v>
      </c>
      <c r="J195" s="1">
        <v>1000</v>
      </c>
      <c r="K195" s="1" t="s">
        <v>1076</v>
      </c>
    </row>
    <row r="196" spans="1:11">
      <c r="A196" s="1">
        <v>180</v>
      </c>
      <c r="B196" s="1">
        <v>1200</v>
      </c>
      <c r="C196" s="1">
        <f t="shared" si="8"/>
        <v>480</v>
      </c>
      <c r="D196" s="1">
        <f t="shared" si="9"/>
        <v>1680</v>
      </c>
      <c r="E196" s="1" t="s">
        <v>1055</v>
      </c>
      <c r="F196" s="1" t="s">
        <v>1077</v>
      </c>
      <c r="G196" s="1" t="s">
        <v>1068</v>
      </c>
      <c r="H196" s="1">
        <v>0.2</v>
      </c>
      <c r="I196" s="1" t="s">
        <v>790</v>
      </c>
      <c r="J196" s="1">
        <v>240</v>
      </c>
      <c r="K196" s="1" t="s">
        <v>1078</v>
      </c>
    </row>
    <row r="197" spans="1:11">
      <c r="A197" s="1">
        <v>181</v>
      </c>
      <c r="B197" s="1">
        <v>2400</v>
      </c>
      <c r="C197" s="1">
        <f t="shared" si="8"/>
        <v>960</v>
      </c>
      <c r="D197" s="1">
        <f t="shared" si="9"/>
        <v>3360</v>
      </c>
      <c r="E197" s="1" t="s">
        <v>1055</v>
      </c>
      <c r="F197" s="1" t="s">
        <v>1079</v>
      </c>
      <c r="G197" s="1" t="s">
        <v>1080</v>
      </c>
      <c r="H197" s="1">
        <v>0.1</v>
      </c>
      <c r="I197" s="1" t="s">
        <v>650</v>
      </c>
      <c r="J197" s="1">
        <v>240</v>
      </c>
      <c r="K197" s="1" t="s">
        <v>1078</v>
      </c>
    </row>
    <row r="198" spans="1:11">
      <c r="A198" s="1">
        <v>182</v>
      </c>
      <c r="B198" s="1">
        <v>400</v>
      </c>
      <c r="C198" s="1">
        <f t="shared" si="8"/>
        <v>160</v>
      </c>
      <c r="D198" s="1">
        <f t="shared" si="9"/>
        <v>560</v>
      </c>
      <c r="E198" s="1" t="s">
        <v>1060</v>
      </c>
      <c r="F198" s="1" t="s">
        <v>1081</v>
      </c>
      <c r="G198" s="1" t="s">
        <v>1082</v>
      </c>
      <c r="H198" s="1">
        <v>11.84</v>
      </c>
      <c r="I198" s="1" t="s">
        <v>1083</v>
      </c>
      <c r="J198" s="1">
        <v>4736</v>
      </c>
      <c r="K198" s="1" t="s">
        <v>1084</v>
      </c>
    </row>
    <row r="199" spans="1:11">
      <c r="A199" s="1">
        <v>183</v>
      </c>
      <c r="B199" s="1">
        <v>200</v>
      </c>
      <c r="C199" s="1">
        <f t="shared" si="8"/>
        <v>80</v>
      </c>
      <c r="D199" s="1">
        <f t="shared" si="9"/>
        <v>280</v>
      </c>
      <c r="E199" s="1" t="s">
        <v>1060</v>
      </c>
      <c r="F199" s="1" t="s">
        <v>1085</v>
      </c>
      <c r="G199" s="1" t="s">
        <v>1086</v>
      </c>
      <c r="H199" s="1">
        <v>33.3</v>
      </c>
      <c r="I199" s="1" t="s">
        <v>1087</v>
      </c>
      <c r="J199" s="1">
        <v>6660</v>
      </c>
      <c r="K199" s="1" t="s">
        <v>1088</v>
      </c>
    </row>
    <row r="200" spans="1:11">
      <c r="A200" s="1">
        <v>184</v>
      </c>
      <c r="B200" s="1">
        <v>350</v>
      </c>
      <c r="C200" s="1">
        <f t="shared" si="8"/>
        <v>140</v>
      </c>
      <c r="D200" s="1">
        <f t="shared" si="9"/>
        <v>490</v>
      </c>
      <c r="E200" s="1" t="s">
        <v>1089</v>
      </c>
      <c r="F200" s="1" t="s">
        <v>1090</v>
      </c>
      <c r="G200" s="1" t="s">
        <v>1091</v>
      </c>
      <c r="H200" s="1">
        <v>19.35</v>
      </c>
      <c r="I200" s="1" t="s">
        <v>1092</v>
      </c>
      <c r="J200" s="1">
        <v>6772.5</v>
      </c>
      <c r="K200" s="1" t="s">
        <v>1093</v>
      </c>
    </row>
    <row r="201" spans="1:11">
      <c r="A201" s="1">
        <v>185</v>
      </c>
      <c r="B201" s="1">
        <v>120</v>
      </c>
      <c r="C201" s="1">
        <f t="shared" si="8"/>
        <v>48</v>
      </c>
      <c r="D201" s="1">
        <f t="shared" si="9"/>
        <v>168</v>
      </c>
      <c r="E201" s="1" t="s">
        <v>1055</v>
      </c>
      <c r="F201" s="1" t="s">
        <v>1094</v>
      </c>
      <c r="G201" s="1" t="s">
        <v>1095</v>
      </c>
      <c r="H201" s="1">
        <v>318.4</v>
      </c>
      <c r="I201" s="1" t="s">
        <v>1096</v>
      </c>
      <c r="J201" s="1">
        <v>38208</v>
      </c>
      <c r="K201" s="1" t="s">
        <v>1097</v>
      </c>
    </row>
    <row r="202" spans="1:11">
      <c r="A202" s="1">
        <v>186</v>
      </c>
      <c r="B202" s="1">
        <v>12</v>
      </c>
      <c r="C202" s="1">
        <f t="shared" si="8"/>
        <v>5</v>
      </c>
      <c r="D202" s="1">
        <f t="shared" si="9"/>
        <v>17</v>
      </c>
      <c r="E202" s="1" t="s">
        <v>1098</v>
      </c>
      <c r="F202" s="1" t="s">
        <v>1099</v>
      </c>
      <c r="G202" s="1" t="s">
        <v>1100</v>
      </c>
      <c r="H202" s="1">
        <v>935.91</v>
      </c>
      <c r="I202" s="1" t="s">
        <v>1101</v>
      </c>
      <c r="J202" s="1">
        <v>11230.92</v>
      </c>
      <c r="K202" s="1" t="s">
        <v>1102</v>
      </c>
    </row>
    <row r="203" spans="1:11">
      <c r="A203" s="1">
        <v>187</v>
      </c>
      <c r="B203" s="1">
        <v>4800</v>
      </c>
      <c r="C203" s="1">
        <f t="shared" si="8"/>
        <v>1920</v>
      </c>
      <c r="D203" s="1">
        <f t="shared" si="9"/>
        <v>6720</v>
      </c>
      <c r="E203" s="1" t="s">
        <v>1055</v>
      </c>
      <c r="F203" s="1" t="s">
        <v>1103</v>
      </c>
      <c r="G203" s="1" t="s">
        <v>1104</v>
      </c>
      <c r="H203" s="1">
        <v>1.01</v>
      </c>
      <c r="I203" s="1" t="s">
        <v>1105</v>
      </c>
      <c r="J203" s="1">
        <v>4848</v>
      </c>
      <c r="K203" s="1" t="s">
        <v>1106</v>
      </c>
    </row>
    <row r="204" spans="1:11">
      <c r="A204" s="1">
        <v>188</v>
      </c>
      <c r="B204" s="1">
        <v>3000</v>
      </c>
      <c r="C204" s="1">
        <f t="shared" si="8"/>
        <v>1200</v>
      </c>
      <c r="D204" s="1">
        <f t="shared" si="9"/>
        <v>4200</v>
      </c>
      <c r="E204" s="1" t="s">
        <v>1055</v>
      </c>
      <c r="F204" s="1" t="s">
        <v>1107</v>
      </c>
      <c r="G204" s="1" t="s">
        <v>1108</v>
      </c>
      <c r="H204" s="1">
        <v>1.28</v>
      </c>
      <c r="I204" s="1" t="s">
        <v>1109</v>
      </c>
      <c r="J204" s="1">
        <v>3840</v>
      </c>
      <c r="K204" s="1" t="s">
        <v>963</v>
      </c>
    </row>
    <row r="205" spans="1:11">
      <c r="A205" s="1">
        <v>189</v>
      </c>
      <c r="B205" s="1">
        <v>8</v>
      </c>
      <c r="C205" s="1">
        <f t="shared" si="8"/>
        <v>4</v>
      </c>
      <c r="D205" s="1">
        <f t="shared" si="9"/>
        <v>12</v>
      </c>
      <c r="E205" s="1" t="s">
        <v>1055</v>
      </c>
      <c r="F205" s="1" t="s">
        <v>1110</v>
      </c>
      <c r="G205" s="1" t="s">
        <v>1111</v>
      </c>
      <c r="H205" s="1">
        <v>2460.12</v>
      </c>
      <c r="I205" s="1" t="s">
        <v>1112</v>
      </c>
      <c r="J205" s="1">
        <v>19680.96</v>
      </c>
      <c r="K205" s="1" t="s">
        <v>1113</v>
      </c>
    </row>
    <row r="206" spans="1:11">
      <c r="A206" s="1">
        <v>190</v>
      </c>
      <c r="B206" s="1">
        <v>40</v>
      </c>
      <c r="C206" s="1">
        <f t="shared" si="8"/>
        <v>16</v>
      </c>
      <c r="D206" s="1">
        <f t="shared" si="9"/>
        <v>56</v>
      </c>
      <c r="E206" s="1" t="s">
        <v>1055</v>
      </c>
      <c r="F206" s="1" t="s">
        <v>1114</v>
      </c>
      <c r="G206" s="1"/>
      <c r="H206" s="1">
        <v>59.75</v>
      </c>
      <c r="I206" s="1" t="s">
        <v>1115</v>
      </c>
      <c r="J206" s="1">
        <v>2390</v>
      </c>
      <c r="K206" s="1" t="s">
        <v>1116</v>
      </c>
    </row>
    <row r="207" spans="1:11">
      <c r="A207" s="1">
        <v>191</v>
      </c>
      <c r="B207" s="1">
        <v>720</v>
      </c>
      <c r="C207" s="1">
        <f t="shared" si="8"/>
        <v>288</v>
      </c>
      <c r="D207" s="1">
        <f t="shared" si="9"/>
        <v>1008</v>
      </c>
      <c r="E207" s="1" t="s">
        <v>1117</v>
      </c>
      <c r="F207" s="1" t="s">
        <v>1118</v>
      </c>
      <c r="G207" s="1" t="s">
        <v>1071</v>
      </c>
      <c r="H207" s="1">
        <v>4.56</v>
      </c>
      <c r="I207" s="1" t="s">
        <v>927</v>
      </c>
      <c r="J207" s="1">
        <v>3283.2</v>
      </c>
      <c r="K207" s="1" t="s">
        <v>1119</v>
      </c>
    </row>
    <row r="208" spans="1:11">
      <c r="A208" s="1">
        <v>192</v>
      </c>
      <c r="B208" s="1">
        <v>200</v>
      </c>
      <c r="C208" s="1">
        <f t="shared" si="8"/>
        <v>80</v>
      </c>
      <c r="D208" s="1">
        <f t="shared" si="9"/>
        <v>280</v>
      </c>
      <c r="E208" s="1" t="s">
        <v>1055</v>
      </c>
      <c r="F208" s="1" t="s">
        <v>1120</v>
      </c>
      <c r="G208" s="1" t="s">
        <v>1121</v>
      </c>
      <c r="H208" s="1">
        <v>9.71</v>
      </c>
      <c r="I208" s="1" t="s">
        <v>1122</v>
      </c>
      <c r="J208" s="1">
        <v>1942</v>
      </c>
      <c r="K208" s="1" t="s">
        <v>1123</v>
      </c>
    </row>
    <row r="209" spans="1:11">
      <c r="A209" s="1">
        <v>193</v>
      </c>
      <c r="B209" s="1">
        <v>480</v>
      </c>
      <c r="C209" s="1">
        <f t="shared" si="8"/>
        <v>192</v>
      </c>
      <c r="D209" s="1">
        <f t="shared" si="9"/>
        <v>672</v>
      </c>
      <c r="E209" s="1" t="s">
        <v>1055</v>
      </c>
      <c r="F209" s="1" t="s">
        <v>1124</v>
      </c>
      <c r="G209" s="1" t="s">
        <v>1125</v>
      </c>
      <c r="H209" s="1">
        <v>1.67</v>
      </c>
      <c r="I209" s="1" t="s">
        <v>1126</v>
      </c>
      <c r="J209" s="1">
        <v>801.6</v>
      </c>
      <c r="K209" s="1" t="s">
        <v>1127</v>
      </c>
    </row>
    <row r="210" spans="1:11">
      <c r="A210" s="1">
        <v>194</v>
      </c>
      <c r="B210" s="1">
        <v>600</v>
      </c>
      <c r="C210" s="1">
        <f t="shared" si="8"/>
        <v>240</v>
      </c>
      <c r="D210" s="1">
        <f t="shared" si="9"/>
        <v>840</v>
      </c>
      <c r="E210" s="1" t="s">
        <v>1055</v>
      </c>
      <c r="F210" s="1" t="s">
        <v>1128</v>
      </c>
      <c r="G210" s="1" t="s">
        <v>1129</v>
      </c>
      <c r="H210" s="1">
        <v>12.88</v>
      </c>
      <c r="I210" s="1" t="s">
        <v>1130</v>
      </c>
      <c r="J210" s="1">
        <v>7728</v>
      </c>
      <c r="K210" s="1" t="s">
        <v>1131</v>
      </c>
    </row>
    <row r="211" spans="1:11">
      <c r="A211" s="1">
        <v>195</v>
      </c>
      <c r="B211" s="1">
        <v>480</v>
      </c>
      <c r="C211" s="1">
        <f t="shared" si="8"/>
        <v>192</v>
      </c>
      <c r="D211" s="1">
        <f t="shared" si="9"/>
        <v>672</v>
      </c>
      <c r="E211" s="1" t="s">
        <v>1055</v>
      </c>
      <c r="F211" s="1" t="s">
        <v>1132</v>
      </c>
      <c r="G211" s="1" t="s">
        <v>1071</v>
      </c>
      <c r="H211" s="1">
        <v>11.76</v>
      </c>
      <c r="I211" s="1" t="s">
        <v>1133</v>
      </c>
      <c r="J211" s="1">
        <v>5644.8</v>
      </c>
      <c r="K211" s="1" t="s">
        <v>1134</v>
      </c>
    </row>
    <row r="212" spans="1:11">
      <c r="A212" s="1">
        <v>196</v>
      </c>
      <c r="B212" s="1">
        <v>420</v>
      </c>
      <c r="C212" s="1">
        <f t="shared" si="8"/>
        <v>168</v>
      </c>
      <c r="D212" s="1">
        <f t="shared" si="9"/>
        <v>588</v>
      </c>
      <c r="E212" s="1" t="s">
        <v>1055</v>
      </c>
      <c r="F212" s="1" t="s">
        <v>1135</v>
      </c>
      <c r="G212" s="1" t="s">
        <v>1136</v>
      </c>
      <c r="H212" s="1">
        <v>1.57</v>
      </c>
      <c r="I212" s="1" t="s">
        <v>693</v>
      </c>
      <c r="J212" s="1">
        <v>659.4</v>
      </c>
      <c r="K212" s="1" t="s">
        <v>1137</v>
      </c>
    </row>
    <row r="213" spans="1:11">
      <c r="A213" s="1">
        <v>197</v>
      </c>
      <c r="B213" s="1">
        <v>4800</v>
      </c>
      <c r="C213" s="1">
        <f t="shared" si="8"/>
        <v>1920</v>
      </c>
      <c r="D213" s="1">
        <f t="shared" si="9"/>
        <v>6720</v>
      </c>
      <c r="E213" s="1" t="s">
        <v>1098</v>
      </c>
      <c r="F213" s="1" t="s">
        <v>1138</v>
      </c>
      <c r="G213" s="1" t="s">
        <v>1071</v>
      </c>
      <c r="H213" s="1">
        <v>1.04</v>
      </c>
      <c r="I213" s="1" t="s">
        <v>877</v>
      </c>
      <c r="J213" s="1">
        <v>4992</v>
      </c>
      <c r="K213" s="1" t="s">
        <v>1139</v>
      </c>
    </row>
    <row r="214" spans="1:11">
      <c r="A214" s="1">
        <v>198</v>
      </c>
      <c r="B214" s="1">
        <v>4800</v>
      </c>
      <c r="C214" s="1">
        <f t="shared" si="8"/>
        <v>1920</v>
      </c>
      <c r="D214" s="1">
        <f t="shared" si="9"/>
        <v>6720</v>
      </c>
      <c r="E214" s="1" t="s">
        <v>1055</v>
      </c>
      <c r="F214" s="1" t="s">
        <v>1140</v>
      </c>
      <c r="G214" s="1" t="s">
        <v>1080</v>
      </c>
      <c r="H214" s="1">
        <v>1.33</v>
      </c>
      <c r="I214" s="1" t="s">
        <v>1141</v>
      </c>
      <c r="J214" s="1">
        <v>6384</v>
      </c>
      <c r="K214" s="1" t="s">
        <v>1142</v>
      </c>
    </row>
    <row r="215" spans="1:11">
      <c r="A215" s="1">
        <v>199</v>
      </c>
      <c r="B215" s="1">
        <v>6000</v>
      </c>
      <c r="C215" s="1">
        <f t="shared" si="8"/>
        <v>2400</v>
      </c>
      <c r="D215" s="1">
        <f t="shared" si="9"/>
        <v>8400</v>
      </c>
      <c r="E215" s="1" t="s">
        <v>1055</v>
      </c>
      <c r="F215" s="1" t="s">
        <v>1143</v>
      </c>
      <c r="G215" s="1" t="s">
        <v>1144</v>
      </c>
      <c r="H215" s="1">
        <v>0.88</v>
      </c>
      <c r="I215" s="1" t="s">
        <v>605</v>
      </c>
      <c r="J215" s="1">
        <v>5280</v>
      </c>
      <c r="K215" s="1" t="s">
        <v>1006</v>
      </c>
    </row>
    <row r="216" spans="1:11">
      <c r="A216" s="1">
        <v>200</v>
      </c>
      <c r="B216" s="1">
        <v>20</v>
      </c>
      <c r="C216" s="1">
        <f t="shared" si="8"/>
        <v>8</v>
      </c>
      <c r="D216" s="1">
        <f t="shared" si="9"/>
        <v>28</v>
      </c>
      <c r="E216" s="1" t="s">
        <v>1055</v>
      </c>
      <c r="F216" s="1" t="s">
        <v>1145</v>
      </c>
      <c r="G216" s="1" t="s">
        <v>1146</v>
      </c>
      <c r="H216" s="1">
        <v>207.99</v>
      </c>
      <c r="I216" s="1" t="s">
        <v>1147</v>
      </c>
      <c r="J216" s="1">
        <v>4159.8</v>
      </c>
      <c r="K216" s="1" t="s">
        <v>1148</v>
      </c>
    </row>
    <row r="217" spans="1:11">
      <c r="A217" s="1">
        <v>201</v>
      </c>
      <c r="B217" s="1">
        <v>5000</v>
      </c>
      <c r="C217" s="1">
        <f t="shared" si="8"/>
        <v>2000</v>
      </c>
      <c r="D217" s="1">
        <f t="shared" si="9"/>
        <v>7000</v>
      </c>
      <c r="E217" s="1" t="s">
        <v>1055</v>
      </c>
      <c r="F217" s="1" t="s">
        <v>1149</v>
      </c>
      <c r="G217" s="1" t="s">
        <v>1150</v>
      </c>
      <c r="H217" s="1">
        <v>0.23</v>
      </c>
      <c r="I217" s="1" t="s">
        <v>746</v>
      </c>
      <c r="J217" s="1">
        <v>1150</v>
      </c>
      <c r="K217" s="1" t="s">
        <v>1151</v>
      </c>
    </row>
    <row r="218" spans="1:11">
      <c r="A218" s="1">
        <v>202</v>
      </c>
      <c r="B218" s="1">
        <v>800</v>
      </c>
      <c r="C218" s="1">
        <f t="shared" si="8"/>
        <v>320</v>
      </c>
      <c r="D218" s="1">
        <f t="shared" si="9"/>
        <v>1120</v>
      </c>
      <c r="E218" s="1" t="s">
        <v>1055</v>
      </c>
      <c r="F218" s="1" t="s">
        <v>1152</v>
      </c>
      <c r="G218" s="1" t="s">
        <v>1153</v>
      </c>
      <c r="H218" s="1">
        <v>19.04</v>
      </c>
      <c r="I218" s="1" t="s">
        <v>1154</v>
      </c>
      <c r="J218" s="1">
        <v>15232</v>
      </c>
      <c r="K218" s="1" t="s">
        <v>1155</v>
      </c>
    </row>
    <row r="219" spans="1:11">
      <c r="A219" s="1">
        <v>203</v>
      </c>
      <c r="B219" s="1">
        <v>200</v>
      </c>
      <c r="C219" s="1">
        <f t="shared" si="8"/>
        <v>80</v>
      </c>
      <c r="D219" s="1">
        <f t="shared" si="9"/>
        <v>280</v>
      </c>
      <c r="E219" s="1" t="s">
        <v>1055</v>
      </c>
      <c r="F219" s="1" t="s">
        <v>1156</v>
      </c>
      <c r="G219" s="1"/>
      <c r="H219" s="1">
        <v>4.23</v>
      </c>
      <c r="I219" s="1" t="s">
        <v>1157</v>
      </c>
      <c r="J219" s="1">
        <v>846</v>
      </c>
      <c r="K219" s="1" t="s">
        <v>1158</v>
      </c>
    </row>
    <row r="220" spans="1:11">
      <c r="A220" s="1">
        <v>204</v>
      </c>
      <c r="B220" s="1">
        <v>1200</v>
      </c>
      <c r="C220" s="1">
        <f t="shared" si="8"/>
        <v>480</v>
      </c>
      <c r="D220" s="1">
        <f t="shared" si="9"/>
        <v>1680</v>
      </c>
      <c r="E220" s="1" t="s">
        <v>1055</v>
      </c>
      <c r="F220" s="1" t="s">
        <v>1159</v>
      </c>
      <c r="G220" s="1" t="s">
        <v>1160</v>
      </c>
      <c r="H220" s="1">
        <v>2.62</v>
      </c>
      <c r="I220" s="1" t="s">
        <v>1161</v>
      </c>
      <c r="J220" s="1">
        <v>3144</v>
      </c>
      <c r="K220" s="1" t="s">
        <v>1162</v>
      </c>
    </row>
    <row r="221" spans="1:11">
      <c r="A221" s="1">
        <v>205</v>
      </c>
      <c r="B221" s="1">
        <v>3600</v>
      </c>
      <c r="C221" s="1">
        <f t="shared" si="8"/>
        <v>1440</v>
      </c>
      <c r="D221" s="1">
        <f t="shared" si="9"/>
        <v>5040</v>
      </c>
      <c r="E221" s="1" t="s">
        <v>1055</v>
      </c>
      <c r="F221" s="1" t="s">
        <v>1163</v>
      </c>
      <c r="G221" s="1" t="s">
        <v>1164</v>
      </c>
      <c r="H221" s="1">
        <v>1.99</v>
      </c>
      <c r="I221" s="1" t="s">
        <v>1165</v>
      </c>
      <c r="J221" s="1">
        <v>7164</v>
      </c>
      <c r="K221" s="1" t="s">
        <v>1166</v>
      </c>
    </row>
    <row r="222" spans="1:11">
      <c r="A222" s="1">
        <v>206</v>
      </c>
      <c r="B222" s="1">
        <v>2400</v>
      </c>
      <c r="C222" s="1">
        <f t="shared" si="8"/>
        <v>960</v>
      </c>
      <c r="D222" s="1">
        <f t="shared" si="9"/>
        <v>3360</v>
      </c>
      <c r="E222" s="1" t="s">
        <v>1055</v>
      </c>
      <c r="F222" s="1" t="s">
        <v>1167</v>
      </c>
      <c r="G222" s="1" t="s">
        <v>1164</v>
      </c>
      <c r="H222" s="1">
        <v>1.88</v>
      </c>
      <c r="I222" s="1" t="s">
        <v>1168</v>
      </c>
      <c r="J222" s="1">
        <v>4512</v>
      </c>
      <c r="K222" s="1" t="s">
        <v>1169</v>
      </c>
    </row>
    <row r="223" spans="1:11">
      <c r="A223" s="1">
        <v>207</v>
      </c>
      <c r="B223" s="1">
        <v>20</v>
      </c>
      <c r="C223" s="1">
        <f t="shared" si="8"/>
        <v>8</v>
      </c>
      <c r="D223" s="1">
        <f t="shared" si="9"/>
        <v>28</v>
      </c>
      <c r="E223" s="1" t="s">
        <v>1055</v>
      </c>
      <c r="F223" s="1" t="s">
        <v>1170</v>
      </c>
      <c r="G223" s="1" t="s">
        <v>1080</v>
      </c>
      <c r="H223" s="1">
        <v>27.64</v>
      </c>
      <c r="I223" s="1" t="s">
        <v>1171</v>
      </c>
      <c r="J223" s="1">
        <v>552.8</v>
      </c>
      <c r="K223" s="1" t="s">
        <v>1172</v>
      </c>
    </row>
    <row r="224" spans="1:11">
      <c r="A224" s="1">
        <v>208</v>
      </c>
      <c r="B224" s="1">
        <v>15</v>
      </c>
      <c r="C224" s="1">
        <f t="shared" si="8"/>
        <v>6</v>
      </c>
      <c r="D224" s="1">
        <f t="shared" si="9"/>
        <v>21</v>
      </c>
      <c r="E224" s="1" t="s">
        <v>1173</v>
      </c>
      <c r="F224" s="1" t="s">
        <v>1174</v>
      </c>
      <c r="G224" s="1"/>
      <c r="H224" s="1">
        <v>26.31</v>
      </c>
      <c r="I224" s="1" t="s">
        <v>1175</v>
      </c>
      <c r="J224" s="1">
        <v>394.65</v>
      </c>
      <c r="K224" s="1" t="s">
        <v>1176</v>
      </c>
    </row>
    <row r="225" spans="1:11">
      <c r="A225" s="1">
        <v>209</v>
      </c>
      <c r="B225" s="1">
        <v>120</v>
      </c>
      <c r="C225" s="1">
        <f t="shared" si="8"/>
        <v>48</v>
      </c>
      <c r="D225" s="1">
        <f t="shared" si="9"/>
        <v>168</v>
      </c>
      <c r="E225" s="1" t="s">
        <v>327</v>
      </c>
      <c r="F225" s="1" t="s">
        <v>1177</v>
      </c>
      <c r="G225" s="1" t="s">
        <v>1178</v>
      </c>
      <c r="H225" s="1">
        <v>144</v>
      </c>
      <c r="I225" s="1" t="s">
        <v>1179</v>
      </c>
      <c r="J225" s="1">
        <v>17280</v>
      </c>
      <c r="K225" s="1" t="s">
        <v>1180</v>
      </c>
    </row>
    <row r="226" spans="1:11">
      <c r="A226" s="1">
        <v>210</v>
      </c>
      <c r="B226" s="1">
        <v>60</v>
      </c>
      <c r="C226" s="1">
        <f t="shared" si="8"/>
        <v>24</v>
      </c>
      <c r="D226" s="1">
        <f t="shared" si="9"/>
        <v>84</v>
      </c>
      <c r="E226" s="1" t="s">
        <v>327</v>
      </c>
      <c r="F226" s="1" t="s">
        <v>1181</v>
      </c>
      <c r="G226" s="1" t="s">
        <v>1178</v>
      </c>
      <c r="H226" s="1">
        <v>144</v>
      </c>
      <c r="I226" s="1" t="s">
        <v>1179</v>
      </c>
      <c r="J226" s="1">
        <v>8640</v>
      </c>
      <c r="K226" s="1" t="s">
        <v>978</v>
      </c>
    </row>
    <row r="227" spans="1:11">
      <c r="A227" s="1">
        <v>211</v>
      </c>
      <c r="B227" s="1">
        <v>120</v>
      </c>
      <c r="C227" s="1">
        <f t="shared" si="8"/>
        <v>48</v>
      </c>
      <c r="D227" s="1">
        <f t="shared" si="9"/>
        <v>168</v>
      </c>
      <c r="E227" s="1" t="s">
        <v>327</v>
      </c>
      <c r="F227" s="1" t="s">
        <v>1182</v>
      </c>
      <c r="G227" s="1" t="s">
        <v>1178</v>
      </c>
      <c r="H227" s="1">
        <v>144</v>
      </c>
      <c r="I227" s="1" t="s">
        <v>1179</v>
      </c>
      <c r="J227" s="1">
        <v>17280</v>
      </c>
      <c r="K227" s="1" t="s">
        <v>1180</v>
      </c>
    </row>
    <row r="228" spans="1:11">
      <c r="A228" s="1">
        <v>212</v>
      </c>
      <c r="B228" s="1">
        <v>4800</v>
      </c>
      <c r="C228" s="1">
        <f t="shared" si="8"/>
        <v>1920</v>
      </c>
      <c r="D228" s="1">
        <f t="shared" si="9"/>
        <v>6720</v>
      </c>
      <c r="E228" s="1" t="s">
        <v>1098</v>
      </c>
      <c r="F228" s="1" t="s">
        <v>1183</v>
      </c>
      <c r="G228" s="1" t="s">
        <v>1184</v>
      </c>
      <c r="H228" s="1">
        <v>0.61</v>
      </c>
      <c r="I228" s="1" t="s">
        <v>1185</v>
      </c>
      <c r="J228" s="1">
        <v>2928</v>
      </c>
      <c r="K228" s="1" t="s">
        <v>1186</v>
      </c>
    </row>
    <row r="229" spans="1:11">
      <c r="A229" s="1">
        <v>213</v>
      </c>
      <c r="B229" s="1">
        <v>21600</v>
      </c>
      <c r="C229" s="1">
        <f t="shared" si="8"/>
        <v>8640</v>
      </c>
      <c r="D229" s="1">
        <f t="shared" si="9"/>
        <v>30240</v>
      </c>
      <c r="E229" s="1" t="s">
        <v>1055</v>
      </c>
      <c r="F229" s="1" t="s">
        <v>1187</v>
      </c>
      <c r="G229" s="1" t="s">
        <v>1188</v>
      </c>
      <c r="H229" s="1">
        <v>2.02</v>
      </c>
      <c r="I229" s="1" t="s">
        <v>1189</v>
      </c>
      <c r="J229" s="1">
        <v>43632</v>
      </c>
      <c r="K229" s="1" t="s">
        <v>1190</v>
      </c>
    </row>
    <row r="230" spans="1:11">
      <c r="A230" s="1">
        <v>214</v>
      </c>
      <c r="B230" s="1">
        <v>7200</v>
      </c>
      <c r="C230" s="1">
        <f t="shared" si="8"/>
        <v>2880</v>
      </c>
      <c r="D230" s="1">
        <f t="shared" si="9"/>
        <v>10080</v>
      </c>
      <c r="E230" s="1" t="s">
        <v>1055</v>
      </c>
      <c r="F230" s="1" t="s">
        <v>1191</v>
      </c>
      <c r="G230" s="1" t="s">
        <v>1192</v>
      </c>
      <c r="H230" s="1">
        <v>5.76</v>
      </c>
      <c r="I230" s="1" t="s">
        <v>679</v>
      </c>
      <c r="J230" s="1">
        <v>41472</v>
      </c>
      <c r="K230" s="1" t="s">
        <v>1193</v>
      </c>
    </row>
    <row r="231" spans="1:11">
      <c r="A231" s="1">
        <v>215</v>
      </c>
      <c r="B231" s="1">
        <v>420</v>
      </c>
      <c r="C231" s="1">
        <f t="shared" si="8"/>
        <v>168</v>
      </c>
      <c r="D231" s="1">
        <f t="shared" si="9"/>
        <v>588</v>
      </c>
      <c r="E231" s="1" t="s">
        <v>1055</v>
      </c>
      <c r="F231" s="1" t="s">
        <v>1194</v>
      </c>
      <c r="G231" s="1"/>
      <c r="H231" s="1">
        <v>1.06</v>
      </c>
      <c r="I231" s="1" t="s">
        <v>1195</v>
      </c>
      <c r="J231" s="1">
        <v>445.2</v>
      </c>
      <c r="K231" s="1" t="s">
        <v>1196</v>
      </c>
    </row>
    <row r="232" spans="1:11">
      <c r="A232" s="1">
        <v>216</v>
      </c>
      <c r="B232" s="1">
        <v>4800</v>
      </c>
      <c r="C232" s="1">
        <f t="shared" si="8"/>
        <v>1920</v>
      </c>
      <c r="D232" s="1">
        <f t="shared" si="9"/>
        <v>6720</v>
      </c>
      <c r="E232" s="1" t="s">
        <v>1098</v>
      </c>
      <c r="F232" s="1" t="s">
        <v>1197</v>
      </c>
      <c r="G232" s="1" t="s">
        <v>1198</v>
      </c>
      <c r="H232" s="1">
        <v>0.07</v>
      </c>
      <c r="I232" s="1" t="s">
        <v>664</v>
      </c>
      <c r="J232" s="1">
        <v>336</v>
      </c>
      <c r="K232" s="1" t="s">
        <v>1199</v>
      </c>
    </row>
    <row r="233" spans="1:11">
      <c r="A233" s="1">
        <v>217</v>
      </c>
      <c r="B233" s="1">
        <v>2400</v>
      </c>
      <c r="C233" s="1">
        <f t="shared" si="8"/>
        <v>960</v>
      </c>
      <c r="D233" s="1">
        <f t="shared" si="9"/>
        <v>3360</v>
      </c>
      <c r="E233" s="1" t="s">
        <v>1055</v>
      </c>
      <c r="F233" s="1" t="s">
        <v>1200</v>
      </c>
      <c r="G233" s="1" t="s">
        <v>1108</v>
      </c>
      <c r="H233" s="1">
        <v>12</v>
      </c>
      <c r="I233" s="1" t="s">
        <v>1201</v>
      </c>
      <c r="J233" s="1">
        <v>28800</v>
      </c>
      <c r="K233" s="1" t="s">
        <v>708</v>
      </c>
    </row>
    <row r="234" spans="1:11">
      <c r="A234" s="1">
        <v>218</v>
      </c>
      <c r="B234" s="1">
        <v>2400</v>
      </c>
      <c r="C234" s="1">
        <f t="shared" si="8"/>
        <v>960</v>
      </c>
      <c r="D234" s="1">
        <f t="shared" si="9"/>
        <v>3360</v>
      </c>
      <c r="E234" s="1" t="s">
        <v>1055</v>
      </c>
      <c r="F234" s="1" t="s">
        <v>1202</v>
      </c>
      <c r="G234" s="1" t="s">
        <v>1203</v>
      </c>
      <c r="H234" s="1">
        <v>1.72</v>
      </c>
      <c r="I234" s="1" t="s">
        <v>1204</v>
      </c>
      <c r="J234" s="1">
        <v>4128</v>
      </c>
      <c r="K234" s="1" t="s">
        <v>1205</v>
      </c>
    </row>
    <row r="235" spans="1:11">
      <c r="A235" s="1">
        <v>219</v>
      </c>
      <c r="B235" s="1">
        <v>1200</v>
      </c>
      <c r="C235" s="1">
        <f t="shared" si="8"/>
        <v>480</v>
      </c>
      <c r="D235" s="1">
        <f t="shared" si="9"/>
        <v>1680</v>
      </c>
      <c r="E235" s="1" t="s">
        <v>1055</v>
      </c>
      <c r="F235" s="1" t="s">
        <v>1206</v>
      </c>
      <c r="G235" s="1" t="s">
        <v>1207</v>
      </c>
      <c r="H235" s="1">
        <v>4.72</v>
      </c>
      <c r="I235" s="1" t="s">
        <v>1208</v>
      </c>
      <c r="J235" s="1">
        <v>5664</v>
      </c>
      <c r="K235" s="1" t="s">
        <v>868</v>
      </c>
    </row>
    <row r="236" spans="1:11">
      <c r="A236" s="1">
        <v>220</v>
      </c>
      <c r="B236" s="1">
        <v>1200</v>
      </c>
      <c r="C236" s="1">
        <f t="shared" si="8"/>
        <v>480</v>
      </c>
      <c r="D236" s="1">
        <f t="shared" si="9"/>
        <v>1680</v>
      </c>
      <c r="E236" s="1" t="s">
        <v>1055</v>
      </c>
      <c r="F236" s="1" t="s">
        <v>1209</v>
      </c>
      <c r="G236" s="1" t="s">
        <v>1207</v>
      </c>
      <c r="H236" s="1">
        <v>4.72</v>
      </c>
      <c r="I236" s="1" t="s">
        <v>1208</v>
      </c>
      <c r="J236" s="1">
        <v>5664</v>
      </c>
      <c r="K236" s="1" t="s">
        <v>868</v>
      </c>
    </row>
    <row r="237" spans="1:11">
      <c r="A237" s="1">
        <v>221</v>
      </c>
      <c r="B237" s="1">
        <v>2400</v>
      </c>
      <c r="C237" s="1">
        <f t="shared" si="8"/>
        <v>960</v>
      </c>
      <c r="D237" s="1">
        <f t="shared" si="9"/>
        <v>3360</v>
      </c>
      <c r="E237" s="1" t="s">
        <v>1055</v>
      </c>
      <c r="F237" s="1" t="s">
        <v>1210</v>
      </c>
      <c r="G237" s="1" t="s">
        <v>1207</v>
      </c>
      <c r="H237" s="1">
        <v>4.72</v>
      </c>
      <c r="I237" s="1" t="s">
        <v>1208</v>
      </c>
      <c r="J237" s="1">
        <v>11328</v>
      </c>
      <c r="K237" s="1" t="s">
        <v>1211</v>
      </c>
    </row>
    <row r="238" spans="1:11">
      <c r="A238" s="1">
        <v>222</v>
      </c>
      <c r="B238" s="1">
        <v>2400</v>
      </c>
      <c r="C238" s="1">
        <f t="shared" si="8"/>
        <v>960</v>
      </c>
      <c r="D238" s="1">
        <f t="shared" si="9"/>
        <v>3360</v>
      </c>
      <c r="E238" s="1" t="s">
        <v>1055</v>
      </c>
      <c r="F238" s="1" t="s">
        <v>1212</v>
      </c>
      <c r="G238" s="1" t="s">
        <v>1207</v>
      </c>
      <c r="H238" s="1">
        <v>4.72</v>
      </c>
      <c r="I238" s="1" t="s">
        <v>1208</v>
      </c>
      <c r="J238" s="1">
        <v>11328</v>
      </c>
      <c r="K238" s="1" t="s">
        <v>1211</v>
      </c>
    </row>
    <row r="239" spans="1:11">
      <c r="A239" s="1">
        <v>223</v>
      </c>
      <c r="B239" s="1">
        <v>2400</v>
      </c>
      <c r="C239" s="1">
        <f t="shared" si="8"/>
        <v>960</v>
      </c>
      <c r="D239" s="1">
        <f t="shared" si="9"/>
        <v>3360</v>
      </c>
      <c r="E239" s="1" t="s">
        <v>1055</v>
      </c>
      <c r="F239" s="1" t="s">
        <v>1213</v>
      </c>
      <c r="G239" s="1" t="s">
        <v>1207</v>
      </c>
      <c r="H239" s="1">
        <v>4.72</v>
      </c>
      <c r="I239" s="1" t="s">
        <v>1208</v>
      </c>
      <c r="J239" s="1">
        <v>11328</v>
      </c>
      <c r="K239" s="1" t="s">
        <v>1211</v>
      </c>
    </row>
    <row r="240" spans="1:11">
      <c r="A240" s="1">
        <v>224</v>
      </c>
      <c r="B240" s="1">
        <v>1200</v>
      </c>
      <c r="C240" s="1">
        <f t="shared" si="8"/>
        <v>480</v>
      </c>
      <c r="D240" s="1">
        <f t="shared" si="9"/>
        <v>1680</v>
      </c>
      <c r="E240" s="1" t="s">
        <v>1055</v>
      </c>
      <c r="F240" s="1" t="s">
        <v>1214</v>
      </c>
      <c r="G240" s="1"/>
      <c r="H240" s="1">
        <v>13.74</v>
      </c>
      <c r="I240" s="1" t="s">
        <v>1215</v>
      </c>
      <c r="J240" s="1">
        <v>16488</v>
      </c>
      <c r="K240" s="1" t="s">
        <v>1216</v>
      </c>
    </row>
    <row r="241" spans="1:11">
      <c r="A241" s="1">
        <v>225</v>
      </c>
      <c r="B241" s="1">
        <v>1200</v>
      </c>
      <c r="C241" s="1">
        <f t="shared" si="8"/>
        <v>480</v>
      </c>
      <c r="D241" s="1">
        <f t="shared" si="9"/>
        <v>1680</v>
      </c>
      <c r="E241" s="1" t="s">
        <v>1217</v>
      </c>
      <c r="F241" s="1" t="s">
        <v>1218</v>
      </c>
      <c r="G241" s="1" t="s">
        <v>1219</v>
      </c>
      <c r="H241" s="1">
        <v>19.28</v>
      </c>
      <c r="I241" s="1" t="s">
        <v>1220</v>
      </c>
      <c r="J241" s="1">
        <v>23136</v>
      </c>
      <c r="K241" s="1" t="s">
        <v>1221</v>
      </c>
    </row>
    <row r="242" spans="1:11">
      <c r="A242" s="1">
        <v>226</v>
      </c>
      <c r="B242" s="1">
        <v>1200</v>
      </c>
      <c r="C242" s="1">
        <f t="shared" si="8"/>
        <v>480</v>
      </c>
      <c r="D242" s="1">
        <f t="shared" si="9"/>
        <v>1680</v>
      </c>
      <c r="E242" s="1" t="s">
        <v>1055</v>
      </c>
      <c r="F242" s="1" t="s">
        <v>1222</v>
      </c>
      <c r="G242" s="1" t="s">
        <v>1080</v>
      </c>
      <c r="H242" s="1">
        <v>0.36</v>
      </c>
      <c r="I242" s="1" t="s">
        <v>723</v>
      </c>
      <c r="J242" s="1">
        <v>432</v>
      </c>
      <c r="K242" s="1" t="s">
        <v>1223</v>
      </c>
    </row>
    <row r="243" spans="1:11">
      <c r="A243" s="1">
        <v>227</v>
      </c>
      <c r="B243" s="1">
        <v>5000</v>
      </c>
      <c r="C243" s="1">
        <f t="shared" si="8"/>
        <v>2000</v>
      </c>
      <c r="D243" s="1">
        <f t="shared" si="9"/>
        <v>7000</v>
      </c>
      <c r="E243" s="1" t="s">
        <v>1055</v>
      </c>
      <c r="F243" s="1" t="s">
        <v>1224</v>
      </c>
      <c r="G243" s="1" t="s">
        <v>1225</v>
      </c>
      <c r="H243" s="1">
        <v>0.56</v>
      </c>
      <c r="I243" s="1" t="s">
        <v>1226</v>
      </c>
      <c r="J243" s="1">
        <v>2800</v>
      </c>
      <c r="K243" s="1" t="s">
        <v>1227</v>
      </c>
    </row>
    <row r="244" spans="1:11">
      <c r="A244" s="1">
        <v>228</v>
      </c>
      <c r="B244" s="1">
        <v>100</v>
      </c>
      <c r="C244" s="1">
        <f t="shared" si="8"/>
        <v>40</v>
      </c>
      <c r="D244" s="1">
        <f t="shared" si="9"/>
        <v>140</v>
      </c>
      <c r="E244" s="1" t="s">
        <v>1055</v>
      </c>
      <c r="F244" s="1" t="s">
        <v>1228</v>
      </c>
      <c r="G244" s="1" t="s">
        <v>1184</v>
      </c>
      <c r="H244" s="1">
        <v>20.12</v>
      </c>
      <c r="I244" s="1" t="s">
        <v>1229</v>
      </c>
      <c r="J244" s="1">
        <v>2012</v>
      </c>
      <c r="K244" s="1" t="s">
        <v>1230</v>
      </c>
    </row>
    <row r="245" spans="1:11">
      <c r="A245" s="1">
        <v>229</v>
      </c>
      <c r="B245" s="1">
        <v>20</v>
      </c>
      <c r="C245" s="1">
        <f t="shared" si="8"/>
        <v>8</v>
      </c>
      <c r="D245" s="1">
        <f t="shared" si="9"/>
        <v>28</v>
      </c>
      <c r="E245" s="1" t="s">
        <v>1055</v>
      </c>
      <c r="F245" s="1" t="s">
        <v>1231</v>
      </c>
      <c r="G245" s="1" t="s">
        <v>1232</v>
      </c>
      <c r="H245" s="1">
        <v>1224</v>
      </c>
      <c r="I245" s="1" t="s">
        <v>1233</v>
      </c>
      <c r="J245" s="1">
        <v>24480</v>
      </c>
      <c r="K245" s="1" t="s">
        <v>1234</v>
      </c>
    </row>
    <row r="246" spans="1:11">
      <c r="A246" s="1">
        <v>230</v>
      </c>
      <c r="B246" s="1">
        <v>120</v>
      </c>
      <c r="C246" s="1">
        <f t="shared" si="8"/>
        <v>48</v>
      </c>
      <c r="D246" s="1">
        <f t="shared" si="9"/>
        <v>168</v>
      </c>
      <c r="E246" s="1" t="s">
        <v>1055</v>
      </c>
      <c r="F246" s="1" t="s">
        <v>1235</v>
      </c>
      <c r="G246" s="1" t="s">
        <v>1071</v>
      </c>
      <c r="H246" s="1">
        <v>1.52</v>
      </c>
      <c r="I246" s="1" t="s">
        <v>1236</v>
      </c>
      <c r="J246" s="1">
        <v>182.4</v>
      </c>
      <c r="K246" s="1" t="s">
        <v>1237</v>
      </c>
    </row>
    <row r="247" spans="1:11">
      <c r="A247" s="1">
        <v>231</v>
      </c>
      <c r="B247" s="1">
        <v>180</v>
      </c>
      <c r="C247" s="1">
        <f t="shared" si="8"/>
        <v>72</v>
      </c>
      <c r="D247" s="1">
        <f t="shared" si="9"/>
        <v>252</v>
      </c>
      <c r="E247" s="1" t="s">
        <v>1055</v>
      </c>
      <c r="F247" s="1" t="s">
        <v>1238</v>
      </c>
      <c r="G247" s="1" t="s">
        <v>1071</v>
      </c>
      <c r="H247" s="1">
        <v>1.52</v>
      </c>
      <c r="I247" s="1" t="s">
        <v>1236</v>
      </c>
      <c r="J247" s="1">
        <v>273.6</v>
      </c>
      <c r="K247" s="1" t="s">
        <v>1239</v>
      </c>
    </row>
    <row r="248" spans="1:11">
      <c r="A248" s="1">
        <v>232</v>
      </c>
      <c r="B248" s="1">
        <v>120</v>
      </c>
      <c r="C248" s="1">
        <f t="shared" si="8"/>
        <v>48</v>
      </c>
      <c r="D248" s="1">
        <f t="shared" si="9"/>
        <v>168</v>
      </c>
      <c r="E248" s="1" t="s">
        <v>1055</v>
      </c>
      <c r="F248" s="1" t="s">
        <v>1240</v>
      </c>
      <c r="G248" s="1" t="s">
        <v>1071</v>
      </c>
      <c r="H248" s="1">
        <v>1.52</v>
      </c>
      <c r="I248" s="1" t="s">
        <v>1236</v>
      </c>
      <c r="J248" s="1">
        <v>182.4</v>
      </c>
      <c r="K248" s="1" t="s">
        <v>1237</v>
      </c>
    </row>
    <row r="249" spans="1:11">
      <c r="A249" s="1">
        <v>233</v>
      </c>
      <c r="B249" s="1">
        <v>360</v>
      </c>
      <c r="C249" s="1">
        <f t="shared" si="8"/>
        <v>144</v>
      </c>
      <c r="D249" s="1">
        <f t="shared" si="9"/>
        <v>504</v>
      </c>
      <c r="E249" s="1" t="s">
        <v>327</v>
      </c>
      <c r="F249" s="1" t="s">
        <v>1241</v>
      </c>
      <c r="G249" s="1" t="s">
        <v>1242</v>
      </c>
      <c r="H249" s="1">
        <v>21.46</v>
      </c>
      <c r="I249" s="1" t="s">
        <v>1243</v>
      </c>
      <c r="J249" s="1">
        <v>7725.6</v>
      </c>
      <c r="K249" s="1" t="s">
        <v>1244</v>
      </c>
    </row>
    <row r="250" spans="1:11">
      <c r="A250" s="1">
        <v>234</v>
      </c>
      <c r="B250" s="1">
        <v>800</v>
      </c>
      <c r="C250" s="1">
        <f t="shared" si="8"/>
        <v>320</v>
      </c>
      <c r="D250" s="1">
        <f t="shared" si="9"/>
        <v>1120</v>
      </c>
      <c r="E250" s="1" t="s">
        <v>327</v>
      </c>
      <c r="F250" s="1" t="s">
        <v>1245</v>
      </c>
      <c r="G250" s="1" t="s">
        <v>1242</v>
      </c>
      <c r="H250" s="1">
        <v>21.46</v>
      </c>
      <c r="I250" s="1" t="s">
        <v>1243</v>
      </c>
      <c r="J250" s="1">
        <v>17168</v>
      </c>
      <c r="K250" s="1" t="s">
        <v>1246</v>
      </c>
    </row>
    <row r="251" spans="1:11">
      <c r="A251" s="1">
        <v>235</v>
      </c>
      <c r="B251" s="1">
        <v>800</v>
      </c>
      <c r="C251" s="1">
        <f t="shared" si="8"/>
        <v>320</v>
      </c>
      <c r="D251" s="1">
        <f t="shared" si="9"/>
        <v>1120</v>
      </c>
      <c r="E251" s="1" t="s">
        <v>327</v>
      </c>
      <c r="F251" s="1" t="s">
        <v>1247</v>
      </c>
      <c r="G251" s="1" t="s">
        <v>1242</v>
      </c>
      <c r="H251" s="1">
        <v>21.46</v>
      </c>
      <c r="I251" s="1" t="s">
        <v>1243</v>
      </c>
      <c r="J251" s="1">
        <v>17168</v>
      </c>
      <c r="K251" s="1" t="s">
        <v>1246</v>
      </c>
    </row>
    <row r="252" spans="1:11">
      <c r="A252" s="1">
        <v>236</v>
      </c>
      <c r="B252" s="1">
        <v>600</v>
      </c>
      <c r="C252" s="1">
        <f t="shared" si="8"/>
        <v>240</v>
      </c>
      <c r="D252" s="1">
        <f t="shared" si="9"/>
        <v>840</v>
      </c>
      <c r="E252" s="1" t="s">
        <v>327</v>
      </c>
      <c r="F252" s="1" t="s">
        <v>1248</v>
      </c>
      <c r="G252" s="1" t="s">
        <v>1071</v>
      </c>
      <c r="H252" s="1">
        <v>5.28</v>
      </c>
      <c r="I252" s="1" t="s">
        <v>1249</v>
      </c>
      <c r="J252" s="1">
        <v>3168</v>
      </c>
      <c r="K252" s="1" t="s">
        <v>1250</v>
      </c>
    </row>
    <row r="253" spans="1:11">
      <c r="A253" s="1">
        <v>237</v>
      </c>
      <c r="B253" s="1">
        <v>24</v>
      </c>
      <c r="C253" s="1">
        <f t="shared" si="8"/>
        <v>10</v>
      </c>
      <c r="D253" s="1">
        <f t="shared" si="9"/>
        <v>34</v>
      </c>
      <c r="E253" s="1" t="s">
        <v>1055</v>
      </c>
      <c r="F253" s="1" t="s">
        <v>1251</v>
      </c>
      <c r="G253" s="1" t="s">
        <v>1252</v>
      </c>
      <c r="H253" s="1">
        <v>19.46</v>
      </c>
      <c r="I253" s="1" t="s">
        <v>1253</v>
      </c>
      <c r="J253" s="1">
        <v>467.04</v>
      </c>
      <c r="K253" s="1" t="s">
        <v>1254</v>
      </c>
    </row>
    <row r="254" spans="1:11">
      <c r="A254" s="1">
        <v>238</v>
      </c>
      <c r="B254" s="1">
        <v>24</v>
      </c>
      <c r="C254" s="1">
        <f t="shared" ref="C254:C283" si="10">ROUNDUP(SUM(B254*0.4),0)</f>
        <v>10</v>
      </c>
      <c r="D254" s="1">
        <f t="shared" ref="D254:D283" si="11">SUM(B254+C254)</f>
        <v>34</v>
      </c>
      <c r="E254" s="1" t="s">
        <v>1055</v>
      </c>
      <c r="F254" s="1" t="s">
        <v>1255</v>
      </c>
      <c r="G254" s="1" t="s">
        <v>1252</v>
      </c>
      <c r="H254" s="1">
        <v>19.46</v>
      </c>
      <c r="I254" s="1" t="s">
        <v>1253</v>
      </c>
      <c r="J254" s="1">
        <v>467.04</v>
      </c>
      <c r="K254" s="1" t="s">
        <v>1254</v>
      </c>
    </row>
    <row r="255" spans="1:11">
      <c r="A255" s="1">
        <v>239</v>
      </c>
      <c r="B255" s="1">
        <v>240</v>
      </c>
      <c r="C255" s="1">
        <f t="shared" si="10"/>
        <v>96</v>
      </c>
      <c r="D255" s="1">
        <f t="shared" si="11"/>
        <v>336</v>
      </c>
      <c r="E255" s="1" t="s">
        <v>1055</v>
      </c>
      <c r="F255" s="1" t="s">
        <v>1256</v>
      </c>
      <c r="G255" s="1" t="s">
        <v>1071</v>
      </c>
      <c r="H255" s="1">
        <v>5.6</v>
      </c>
      <c r="I255" s="1" t="s">
        <v>1257</v>
      </c>
      <c r="J255" s="1">
        <v>1344</v>
      </c>
      <c r="K255" s="1" t="s">
        <v>1258</v>
      </c>
    </row>
    <row r="256" spans="1:11">
      <c r="A256" s="1">
        <v>240</v>
      </c>
      <c r="B256" s="1">
        <v>1000</v>
      </c>
      <c r="C256" s="1">
        <f t="shared" si="10"/>
        <v>400</v>
      </c>
      <c r="D256" s="1">
        <f t="shared" si="11"/>
        <v>1400</v>
      </c>
      <c r="E256" s="1" t="s">
        <v>1055</v>
      </c>
      <c r="F256" s="1" t="s">
        <v>1259</v>
      </c>
      <c r="G256" s="1" t="s">
        <v>1260</v>
      </c>
      <c r="H256" s="1">
        <v>0.92</v>
      </c>
      <c r="I256" s="1" t="s">
        <v>1261</v>
      </c>
      <c r="J256" s="1">
        <v>920</v>
      </c>
      <c r="K256" s="1" t="s">
        <v>1262</v>
      </c>
    </row>
    <row r="257" spans="1:11">
      <c r="A257" s="1">
        <v>241</v>
      </c>
      <c r="B257" s="1">
        <v>48</v>
      </c>
      <c r="C257" s="1">
        <f t="shared" si="10"/>
        <v>20</v>
      </c>
      <c r="D257" s="1">
        <f t="shared" si="11"/>
        <v>68</v>
      </c>
      <c r="E257" s="1" t="s">
        <v>1055</v>
      </c>
      <c r="F257" s="1" t="s">
        <v>1263</v>
      </c>
      <c r="G257" s="1" t="s">
        <v>1264</v>
      </c>
      <c r="H257" s="1">
        <v>46.08</v>
      </c>
      <c r="I257" s="1" t="s">
        <v>1265</v>
      </c>
      <c r="J257" s="1">
        <v>2211.84</v>
      </c>
      <c r="K257" s="1" t="s">
        <v>1266</v>
      </c>
    </row>
    <row r="258" spans="1:11">
      <c r="A258" s="1">
        <v>242</v>
      </c>
      <c r="B258" s="1">
        <v>50</v>
      </c>
      <c r="C258" s="1">
        <f t="shared" si="10"/>
        <v>20</v>
      </c>
      <c r="D258" s="1">
        <f t="shared" si="11"/>
        <v>70</v>
      </c>
      <c r="E258" s="1" t="s">
        <v>1055</v>
      </c>
      <c r="F258" s="1" t="s">
        <v>1267</v>
      </c>
      <c r="G258" s="1" t="s">
        <v>743</v>
      </c>
      <c r="H258" s="1">
        <v>0</v>
      </c>
      <c r="I258" s="1" t="s">
        <v>744</v>
      </c>
      <c r="J258" s="1">
        <v>0</v>
      </c>
      <c r="K258" s="1" t="s">
        <v>744</v>
      </c>
    </row>
    <row r="259" spans="1:11">
      <c r="A259" s="1">
        <v>243</v>
      </c>
      <c r="B259" s="1">
        <v>500</v>
      </c>
      <c r="C259" s="1">
        <f t="shared" si="10"/>
        <v>200</v>
      </c>
      <c r="D259" s="1">
        <f t="shared" si="11"/>
        <v>700</v>
      </c>
      <c r="E259" s="1" t="s">
        <v>587</v>
      </c>
      <c r="F259" s="1" t="s">
        <v>1268</v>
      </c>
      <c r="G259" s="1" t="s">
        <v>1269</v>
      </c>
      <c r="H259" s="1">
        <v>13.65</v>
      </c>
      <c r="I259" s="1" t="s">
        <v>1270</v>
      </c>
      <c r="J259" s="1">
        <v>6825</v>
      </c>
      <c r="K259" s="1" t="s">
        <v>1271</v>
      </c>
    </row>
    <row r="260" spans="1:11">
      <c r="A260" s="1">
        <v>244</v>
      </c>
      <c r="B260" s="1">
        <v>30</v>
      </c>
      <c r="C260" s="1">
        <f t="shared" si="10"/>
        <v>12</v>
      </c>
      <c r="D260" s="1">
        <f t="shared" si="11"/>
        <v>42</v>
      </c>
      <c r="E260" s="1" t="s">
        <v>1055</v>
      </c>
      <c r="F260" s="1" t="s">
        <v>1272</v>
      </c>
      <c r="G260" s="1" t="s">
        <v>1232</v>
      </c>
      <c r="H260" s="1">
        <v>403.52</v>
      </c>
      <c r="I260" s="1" t="s">
        <v>1273</v>
      </c>
      <c r="J260" s="1">
        <v>12105.6</v>
      </c>
      <c r="K260" s="1" t="s">
        <v>1274</v>
      </c>
    </row>
    <row r="261" spans="1:11">
      <c r="A261" s="1">
        <v>245</v>
      </c>
      <c r="B261" s="1">
        <v>48</v>
      </c>
      <c r="C261" s="1">
        <f t="shared" si="10"/>
        <v>20</v>
      </c>
      <c r="D261" s="1">
        <f t="shared" si="11"/>
        <v>68</v>
      </c>
      <c r="E261" s="1" t="s">
        <v>1275</v>
      </c>
      <c r="F261" s="1" t="s">
        <v>1276</v>
      </c>
      <c r="G261" s="1" t="s">
        <v>1277</v>
      </c>
      <c r="H261" s="1">
        <v>1520</v>
      </c>
      <c r="I261" s="1" t="s">
        <v>1278</v>
      </c>
      <c r="J261" s="1">
        <v>72960</v>
      </c>
      <c r="K261" s="1" t="s">
        <v>1279</v>
      </c>
    </row>
    <row r="262" spans="1:11">
      <c r="A262" s="1">
        <v>246</v>
      </c>
      <c r="B262" s="1">
        <v>800</v>
      </c>
      <c r="C262" s="1">
        <f t="shared" si="10"/>
        <v>320</v>
      </c>
      <c r="D262" s="1">
        <f t="shared" si="11"/>
        <v>1120</v>
      </c>
      <c r="E262" s="1" t="s">
        <v>1280</v>
      </c>
      <c r="F262" s="1" t="s">
        <v>1281</v>
      </c>
      <c r="G262" s="1" t="s">
        <v>1282</v>
      </c>
      <c r="H262" s="1">
        <v>128.1</v>
      </c>
      <c r="I262" s="1" t="s">
        <v>1283</v>
      </c>
      <c r="J262" s="1">
        <v>102480</v>
      </c>
      <c r="K262" s="1" t="s">
        <v>1284</v>
      </c>
    </row>
    <row r="263" spans="1:11">
      <c r="A263" s="1">
        <v>247</v>
      </c>
      <c r="B263" s="1">
        <v>125</v>
      </c>
      <c r="C263" s="1">
        <f t="shared" si="10"/>
        <v>50</v>
      </c>
      <c r="D263" s="1">
        <f t="shared" si="11"/>
        <v>175</v>
      </c>
      <c r="E263" s="1" t="s">
        <v>1060</v>
      </c>
      <c r="F263" s="1" t="s">
        <v>1285</v>
      </c>
      <c r="G263" s="1"/>
      <c r="H263" s="1">
        <v>21.76</v>
      </c>
      <c r="I263" s="1" t="s">
        <v>1286</v>
      </c>
      <c r="J263" s="1">
        <v>2720</v>
      </c>
      <c r="K263" s="1" t="s">
        <v>1287</v>
      </c>
    </row>
    <row r="264" spans="1:11">
      <c r="A264" s="1">
        <v>248</v>
      </c>
      <c r="B264" s="1">
        <v>1200</v>
      </c>
      <c r="C264" s="1">
        <f t="shared" si="10"/>
        <v>480</v>
      </c>
      <c r="D264" s="1">
        <f t="shared" si="11"/>
        <v>1680</v>
      </c>
      <c r="E264" s="1" t="s">
        <v>1055</v>
      </c>
      <c r="F264" s="1" t="s">
        <v>1288</v>
      </c>
      <c r="G264" s="1"/>
      <c r="H264" s="1">
        <v>0.2</v>
      </c>
      <c r="I264" s="1" t="s">
        <v>790</v>
      </c>
      <c r="J264" s="1">
        <v>240</v>
      </c>
      <c r="K264" s="1" t="s">
        <v>1078</v>
      </c>
    </row>
    <row r="265" spans="1:11">
      <c r="A265" s="1">
        <v>249</v>
      </c>
      <c r="B265" s="1">
        <v>2400</v>
      </c>
      <c r="C265" s="1">
        <f t="shared" si="10"/>
        <v>960</v>
      </c>
      <c r="D265" s="1">
        <f t="shared" si="11"/>
        <v>3360</v>
      </c>
      <c r="E265" s="1" t="s">
        <v>540</v>
      </c>
      <c r="F265" s="1" t="s">
        <v>1289</v>
      </c>
      <c r="G265" s="1" t="s">
        <v>1290</v>
      </c>
      <c r="H265" s="1">
        <v>16.4</v>
      </c>
      <c r="I265" s="1" t="s">
        <v>1291</v>
      </c>
      <c r="J265" s="1">
        <v>39360</v>
      </c>
      <c r="K265" s="1" t="s">
        <v>1292</v>
      </c>
    </row>
    <row r="266" spans="1:11">
      <c r="A266" s="1">
        <v>250</v>
      </c>
      <c r="B266" s="1">
        <v>4800</v>
      </c>
      <c r="C266" s="1">
        <f t="shared" si="10"/>
        <v>1920</v>
      </c>
      <c r="D266" s="1">
        <f t="shared" si="11"/>
        <v>6720</v>
      </c>
      <c r="E266" s="1" t="s">
        <v>1055</v>
      </c>
      <c r="F266" s="1" t="s">
        <v>1293</v>
      </c>
      <c r="G266" s="1" t="s">
        <v>1294</v>
      </c>
      <c r="H266" s="1">
        <v>0.58</v>
      </c>
      <c r="I266" s="1" t="s">
        <v>612</v>
      </c>
      <c r="J266" s="1">
        <v>2784</v>
      </c>
      <c r="K266" s="1" t="s">
        <v>1295</v>
      </c>
    </row>
    <row r="267" spans="1:11">
      <c r="A267" s="1">
        <v>251</v>
      </c>
      <c r="B267" s="1">
        <v>3500</v>
      </c>
      <c r="C267" s="1">
        <f t="shared" si="10"/>
        <v>1400</v>
      </c>
      <c r="D267" s="1">
        <f t="shared" si="11"/>
        <v>4900</v>
      </c>
      <c r="E267" s="1" t="s">
        <v>1055</v>
      </c>
      <c r="F267" s="1" t="s">
        <v>1296</v>
      </c>
      <c r="G267" s="1" t="s">
        <v>1071</v>
      </c>
      <c r="H267" s="1">
        <v>0.24</v>
      </c>
      <c r="I267" s="1" t="s">
        <v>702</v>
      </c>
      <c r="J267" s="1">
        <v>840</v>
      </c>
      <c r="K267" s="1" t="s">
        <v>1297</v>
      </c>
    </row>
    <row r="268" spans="1:11">
      <c r="A268" s="1">
        <v>252</v>
      </c>
      <c r="B268" s="1">
        <v>2400</v>
      </c>
      <c r="C268" s="1">
        <f t="shared" si="10"/>
        <v>960</v>
      </c>
      <c r="D268" s="1">
        <f t="shared" si="11"/>
        <v>3360</v>
      </c>
      <c r="E268" s="1" t="s">
        <v>1055</v>
      </c>
      <c r="F268" s="1" t="s">
        <v>1298</v>
      </c>
      <c r="G268" s="1" t="s">
        <v>1068</v>
      </c>
      <c r="H268" s="1">
        <v>0.84</v>
      </c>
      <c r="I268" s="1" t="s">
        <v>908</v>
      </c>
      <c r="J268" s="1">
        <v>2016</v>
      </c>
      <c r="K268" s="1" t="s">
        <v>1299</v>
      </c>
    </row>
    <row r="269" spans="1:11">
      <c r="A269" s="1">
        <v>253</v>
      </c>
      <c r="B269" s="1">
        <v>4800</v>
      </c>
      <c r="C269" s="1">
        <f t="shared" si="10"/>
        <v>1920</v>
      </c>
      <c r="D269" s="1">
        <f t="shared" si="11"/>
        <v>6720</v>
      </c>
      <c r="E269" s="1" t="s">
        <v>1055</v>
      </c>
      <c r="F269" s="1" t="s">
        <v>1300</v>
      </c>
      <c r="G269" s="1" t="s">
        <v>1294</v>
      </c>
      <c r="H269" s="1">
        <v>0.29</v>
      </c>
      <c r="I269" s="1" t="s">
        <v>1016</v>
      </c>
      <c r="J269" s="1">
        <v>1392</v>
      </c>
      <c r="K269" s="1" t="s">
        <v>1301</v>
      </c>
    </row>
    <row r="270" spans="1:11">
      <c r="A270" s="1">
        <v>254</v>
      </c>
      <c r="B270" s="1">
        <v>4800</v>
      </c>
      <c r="C270" s="1">
        <f t="shared" si="10"/>
        <v>1920</v>
      </c>
      <c r="D270" s="1">
        <f t="shared" si="11"/>
        <v>6720</v>
      </c>
      <c r="E270" s="1" t="s">
        <v>1055</v>
      </c>
      <c r="F270" s="1" t="s">
        <v>1302</v>
      </c>
      <c r="G270" s="1" t="s">
        <v>1068</v>
      </c>
      <c r="H270" s="1">
        <v>0.34</v>
      </c>
      <c r="I270" s="1" t="s">
        <v>1303</v>
      </c>
      <c r="J270" s="1">
        <v>1632</v>
      </c>
      <c r="K270" s="1" t="s">
        <v>767</v>
      </c>
    </row>
    <row r="271" spans="1:11">
      <c r="A271" s="1">
        <v>255</v>
      </c>
      <c r="B271" s="1">
        <v>200</v>
      </c>
      <c r="C271" s="1">
        <f t="shared" si="10"/>
        <v>80</v>
      </c>
      <c r="D271" s="1">
        <f t="shared" si="11"/>
        <v>280</v>
      </c>
      <c r="E271" s="1" t="s">
        <v>1098</v>
      </c>
      <c r="F271" s="1" t="s">
        <v>1304</v>
      </c>
      <c r="G271" s="1" t="s">
        <v>1203</v>
      </c>
      <c r="H271" s="1">
        <v>3.95</v>
      </c>
      <c r="I271" s="1" t="s">
        <v>1305</v>
      </c>
      <c r="J271" s="1">
        <v>790</v>
      </c>
      <c r="K271" s="1" t="s">
        <v>1306</v>
      </c>
    </row>
    <row r="272" spans="1:11">
      <c r="A272" s="1">
        <v>256</v>
      </c>
      <c r="B272" s="1">
        <v>300</v>
      </c>
      <c r="C272" s="1">
        <f t="shared" si="10"/>
        <v>120</v>
      </c>
      <c r="D272" s="1">
        <f t="shared" si="11"/>
        <v>420</v>
      </c>
      <c r="E272" s="1" t="s">
        <v>1055</v>
      </c>
      <c r="F272" s="1" t="s">
        <v>1307</v>
      </c>
      <c r="G272" s="1" t="s">
        <v>1080</v>
      </c>
      <c r="H272" s="1">
        <v>2.88</v>
      </c>
      <c r="I272" s="1" t="s">
        <v>1308</v>
      </c>
      <c r="J272" s="1">
        <v>864</v>
      </c>
      <c r="K272" s="1" t="s">
        <v>1309</v>
      </c>
    </row>
    <row r="273" spans="1:11">
      <c r="A273" s="1">
        <v>257</v>
      </c>
      <c r="B273" s="1">
        <v>300</v>
      </c>
      <c r="C273" s="1">
        <f t="shared" si="10"/>
        <v>120</v>
      </c>
      <c r="D273" s="1">
        <f t="shared" si="11"/>
        <v>420</v>
      </c>
      <c r="E273" s="1" t="s">
        <v>1055</v>
      </c>
      <c r="F273" s="1" t="s">
        <v>1310</v>
      </c>
      <c r="G273" s="1" t="s">
        <v>1080</v>
      </c>
      <c r="H273" s="1">
        <v>3.52</v>
      </c>
      <c r="I273" s="1" t="s">
        <v>1311</v>
      </c>
      <c r="J273" s="1">
        <v>1056</v>
      </c>
      <c r="K273" s="1" t="s">
        <v>1312</v>
      </c>
    </row>
    <row r="274" spans="1:11">
      <c r="A274" s="1">
        <v>258</v>
      </c>
      <c r="B274" s="1">
        <v>5000</v>
      </c>
      <c r="C274" s="1">
        <f t="shared" si="10"/>
        <v>2000</v>
      </c>
      <c r="D274" s="1">
        <f t="shared" si="11"/>
        <v>7000</v>
      </c>
      <c r="E274" s="1" t="s">
        <v>540</v>
      </c>
      <c r="F274" s="1" t="s">
        <v>1313</v>
      </c>
      <c r="G274" s="1" t="s">
        <v>866</v>
      </c>
      <c r="H274" s="1">
        <v>14.39</v>
      </c>
      <c r="I274" s="1" t="s">
        <v>550</v>
      </c>
      <c r="J274" s="1">
        <v>71950</v>
      </c>
      <c r="K274" s="1" t="s">
        <v>1314</v>
      </c>
    </row>
    <row r="275" spans="1:11">
      <c r="A275" s="1">
        <v>259</v>
      </c>
      <c r="B275" s="1">
        <v>3000</v>
      </c>
      <c r="C275" s="1">
        <f t="shared" si="10"/>
        <v>1200</v>
      </c>
      <c r="D275" s="1">
        <f t="shared" si="11"/>
        <v>4200</v>
      </c>
      <c r="E275" s="1" t="s">
        <v>540</v>
      </c>
      <c r="F275" s="1" t="s">
        <v>1315</v>
      </c>
      <c r="G275" s="1" t="s">
        <v>866</v>
      </c>
      <c r="H275" s="1">
        <v>11.67</v>
      </c>
      <c r="I275" s="1" t="s">
        <v>1316</v>
      </c>
      <c r="J275" s="1">
        <v>35010</v>
      </c>
      <c r="K275" s="1" t="s">
        <v>1317</v>
      </c>
    </row>
    <row r="276" spans="1:11">
      <c r="A276" s="1">
        <v>260</v>
      </c>
      <c r="B276" s="1">
        <v>8</v>
      </c>
      <c r="C276" s="1">
        <f t="shared" si="10"/>
        <v>4</v>
      </c>
      <c r="D276" s="1">
        <f t="shared" si="11"/>
        <v>12</v>
      </c>
      <c r="E276" s="1" t="s">
        <v>1055</v>
      </c>
      <c r="F276" s="1" t="s">
        <v>1318</v>
      </c>
      <c r="G276" s="1" t="s">
        <v>1319</v>
      </c>
      <c r="H276" s="1">
        <v>431.84</v>
      </c>
      <c r="I276" s="1" t="s">
        <v>1320</v>
      </c>
      <c r="J276" s="1">
        <v>3454.72</v>
      </c>
      <c r="K276" s="1" t="s">
        <v>1321</v>
      </c>
    </row>
    <row r="277" spans="1:11">
      <c r="A277" s="1">
        <v>261</v>
      </c>
      <c r="B277" s="1">
        <v>120</v>
      </c>
      <c r="C277" s="1">
        <f t="shared" si="10"/>
        <v>48</v>
      </c>
      <c r="D277" s="1">
        <f t="shared" si="11"/>
        <v>168</v>
      </c>
      <c r="E277" s="1" t="s">
        <v>1055</v>
      </c>
      <c r="F277" s="1" t="s">
        <v>1322</v>
      </c>
      <c r="G277" s="1" t="s">
        <v>1160</v>
      </c>
      <c r="H277" s="1">
        <v>19.3</v>
      </c>
      <c r="I277" s="1" t="s">
        <v>1323</v>
      </c>
      <c r="J277" s="1">
        <v>2316</v>
      </c>
      <c r="K277" s="1" t="s">
        <v>1324</v>
      </c>
    </row>
    <row r="278" spans="1:11">
      <c r="A278" s="1">
        <v>262</v>
      </c>
      <c r="B278" s="1">
        <v>120</v>
      </c>
      <c r="C278" s="1">
        <f t="shared" si="10"/>
        <v>48</v>
      </c>
      <c r="D278" s="1">
        <f t="shared" si="11"/>
        <v>168</v>
      </c>
      <c r="E278" s="1" t="s">
        <v>1325</v>
      </c>
      <c r="F278" s="1" t="s">
        <v>1326</v>
      </c>
      <c r="G278" s="1" t="s">
        <v>1327</v>
      </c>
      <c r="H278" s="1">
        <v>88.98</v>
      </c>
      <c r="I278" s="1" t="s">
        <v>1328</v>
      </c>
      <c r="J278" s="1">
        <v>10677.6</v>
      </c>
      <c r="K278" s="1" t="s">
        <v>1329</v>
      </c>
    </row>
    <row r="279" spans="1:11">
      <c r="A279" s="1">
        <v>263</v>
      </c>
      <c r="B279" s="1">
        <v>60</v>
      </c>
      <c r="C279" s="1">
        <f t="shared" si="10"/>
        <v>24</v>
      </c>
      <c r="D279" s="1">
        <f t="shared" si="11"/>
        <v>84</v>
      </c>
      <c r="E279" s="1" t="s">
        <v>1055</v>
      </c>
      <c r="F279" s="1" t="s">
        <v>1330</v>
      </c>
      <c r="G279" s="1" t="s">
        <v>1184</v>
      </c>
      <c r="H279" s="1">
        <v>13.11</v>
      </c>
      <c r="I279" s="1" t="s">
        <v>1331</v>
      </c>
      <c r="J279" s="1">
        <v>786.6</v>
      </c>
      <c r="K279" s="1" t="s">
        <v>1332</v>
      </c>
    </row>
    <row r="280" spans="1:11">
      <c r="A280" s="1">
        <v>264</v>
      </c>
      <c r="B280" s="1">
        <v>20</v>
      </c>
      <c r="C280" s="1">
        <f t="shared" si="10"/>
        <v>8</v>
      </c>
      <c r="D280" s="1">
        <f t="shared" si="11"/>
        <v>28</v>
      </c>
      <c r="E280" s="1" t="s">
        <v>1055</v>
      </c>
      <c r="F280" s="1" t="s">
        <v>1333</v>
      </c>
      <c r="G280" s="1" t="s">
        <v>1334</v>
      </c>
      <c r="H280" s="1">
        <v>221.2</v>
      </c>
      <c r="I280" s="1" t="s">
        <v>1335</v>
      </c>
      <c r="J280" s="1">
        <v>4424</v>
      </c>
      <c r="K280" s="1" t="s">
        <v>1336</v>
      </c>
    </row>
    <row r="281" spans="1:11">
      <c r="A281" s="1">
        <v>265</v>
      </c>
      <c r="B281" s="1">
        <v>48</v>
      </c>
      <c r="C281" s="1">
        <f t="shared" si="10"/>
        <v>20</v>
      </c>
      <c r="D281" s="1">
        <f t="shared" si="11"/>
        <v>68</v>
      </c>
      <c r="E281" s="1" t="s">
        <v>1055</v>
      </c>
      <c r="F281" s="1" t="s">
        <v>1337</v>
      </c>
      <c r="G281" s="1" t="s">
        <v>1062</v>
      </c>
      <c r="H281" s="1">
        <v>46.32</v>
      </c>
      <c r="I281" s="1" t="s">
        <v>1338</v>
      </c>
      <c r="J281" s="1">
        <v>2223.36</v>
      </c>
      <c r="K281" s="1" t="s">
        <v>1339</v>
      </c>
    </row>
    <row r="282" spans="1:11">
      <c r="A282" s="1">
        <v>266</v>
      </c>
      <c r="B282" s="1">
        <v>24</v>
      </c>
      <c r="C282" s="1">
        <f t="shared" si="10"/>
        <v>10</v>
      </c>
      <c r="D282" s="1">
        <f t="shared" si="11"/>
        <v>34</v>
      </c>
      <c r="E282" s="1" t="s">
        <v>1055</v>
      </c>
      <c r="F282" s="1" t="s">
        <v>1340</v>
      </c>
      <c r="G282" s="1" t="s">
        <v>1341</v>
      </c>
      <c r="H282" s="1">
        <v>13.17</v>
      </c>
      <c r="I282" s="1" t="s">
        <v>1342</v>
      </c>
      <c r="J282" s="1">
        <v>316.08</v>
      </c>
      <c r="K282" s="1" t="s">
        <v>1343</v>
      </c>
    </row>
    <row r="283" spans="1:11">
      <c r="A283" s="1">
        <v>267</v>
      </c>
      <c r="B283" s="1">
        <v>20</v>
      </c>
      <c r="C283" s="1">
        <f t="shared" si="10"/>
        <v>8</v>
      </c>
      <c r="D283" s="1">
        <f t="shared" si="11"/>
        <v>28</v>
      </c>
      <c r="E283" s="1" t="s">
        <v>1098</v>
      </c>
      <c r="F283" s="1" t="s">
        <v>1344</v>
      </c>
      <c r="G283" s="1" t="s">
        <v>1345</v>
      </c>
      <c r="H283" s="1">
        <v>114.81</v>
      </c>
      <c r="I283" s="1" t="s">
        <v>1346</v>
      </c>
      <c r="J283" s="1">
        <v>2296.2</v>
      </c>
      <c r="K283" s="1" t="s">
        <v>1347</v>
      </c>
    </row>
    <row r="284" spans="1:11">
      <c r="A284" s="1" t="s">
        <v>320</v>
      </c>
      <c r="B284" s="1"/>
      <c r="C284" s="1"/>
      <c r="D284" s="1"/>
      <c r="E284" s="1"/>
      <c r="F284" s="1"/>
      <c r="G284" s="1"/>
      <c r="H284" s="1"/>
      <c r="I284" s="1"/>
      <c r="J284" s="1">
        <v>941831.51</v>
      </c>
      <c r="K284" s="1" t="s">
        <v>1348</v>
      </c>
    </row>
    <row r="285" spans="1:1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>
      <c r="A286" s="1" t="s">
        <v>519</v>
      </c>
      <c r="B286" s="1"/>
      <c r="C286" s="1"/>
      <c r="D286" s="1"/>
      <c r="E286" s="1"/>
      <c r="F286" s="1"/>
      <c r="G286" s="1"/>
      <c r="H286" s="1"/>
      <c r="I286" s="1"/>
      <c r="J286" s="1">
        <v>2215562.11</v>
      </c>
      <c r="K286" s="1" t="s">
        <v>1349</v>
      </c>
    </row>
  </sheetData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Base</vt:lpstr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SERVIDOR3</dc:creator>
  <cp:lastModifiedBy>darllyson.henrique</cp:lastModifiedBy>
  <dcterms:created xsi:type="dcterms:W3CDTF">2010-01-14T20:15:00Z</dcterms:created>
  <cp:lastPrinted>2025-08-21T13:07:00Z</cp:lastPrinted>
  <dcterms:modified xsi:type="dcterms:W3CDTF">2025-08-22T17:48:35Z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EEF4EDE764B74A3BB9534FBEA780E318_13</vt:lpwstr>
  </property>
  <property fmtid="{D5CDD505-2E9C-101B-9397-08002B2CF9AE}" pid="3" name="KSOProductBuildVer">
    <vt:lpwstr>1046-12.2.0.22222</vt:lpwstr>
  </property>
</Properties>
</file>