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Edital" sheetId="1" r:id="rId1"/>
    <sheet name="Lotes" sheetId="2" r:id="rId2"/>
    <sheet name="Tabel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<sst xmlns="http://schemas.openxmlformats.org/spreadsheetml/2006/main" count="296" uniqueCount="148">
  <si>
    <t>Número do edital</t>
  </si>
  <si>
    <t>Número do processo</t>
  </si>
  <si>
    <t>Órgão promotor</t>
  </si>
  <si>
    <t>Documento</t>
  </si>
  <si>
    <t>UNIDADE COMPRADORA</t>
  </si>
  <si>
    <t>97-R</t>
  </si>
  <si>
    <t>2580/2024</t>
  </si>
  <si>
    <t>Prefeitura Municipal de Cerquilho</t>
  </si>
  <si>
    <t>46.634.614/0001-26</t>
  </si>
  <si>
    <t>Número de lotes</t>
  </si>
  <si>
    <t>Critérios de julgamento da proposta e lance</t>
  </si>
  <si>
    <t>Modo de Disputa</t>
  </si>
  <si>
    <t>MODALIDADE</t>
  </si>
  <si>
    <t>Validade da proposta</t>
  </si>
  <si>
    <t>77</t>
  </si>
  <si>
    <t>Menor Preço</t>
  </si>
  <si>
    <t>Aberto</t>
  </si>
  <si>
    <t>Pregão (Setor público)</t>
  </si>
  <si>
    <t>60 Dias</t>
  </si>
  <si>
    <t>Nome do Pregoeiro</t>
  </si>
  <si>
    <t>Telefone</t>
  </si>
  <si>
    <t>E-mail</t>
  </si>
  <si>
    <t>Finalidade da Licitação / Operação</t>
  </si>
  <si>
    <t>Os lances devem considerar o valor</t>
  </si>
  <si>
    <t>Jose Carlos Lombardi Peres</t>
  </si>
  <si>
    <t>(15)3384-2994</t>
  </si>
  <si>
    <t>compras.lombardi@cerquilho.sp.gov.br</t>
  </si>
  <si>
    <t>Registro de Preços para Bens ou Serviços Comuns</t>
  </si>
  <si>
    <t>Unitário para o Item</t>
  </si>
  <si>
    <t>Amparo legal</t>
  </si>
  <si>
    <t>Início do recebimento de propostas</t>
  </si>
  <si>
    <t>Término do recebimento de propostas</t>
  </si>
  <si>
    <t>Abertura e análise de propostas</t>
  </si>
  <si>
    <t>Início de lances</t>
  </si>
  <si>
    <t>Lei 14.133/2021, Art. 28, I - (pregão eletrônico)</t>
  </si>
  <si>
    <t>Objeto</t>
  </si>
  <si>
    <t>Saúde</t>
  </si>
  <si>
    <t>Segmento</t>
  </si>
  <si>
    <t>Medicamentos</t>
  </si>
  <si>
    <t>Importante:</t>
  </si>
  <si>
    <t>Esta licitação aceita apenas documentos de habilitação compactados</t>
  </si>
  <si>
    <t>Preencha somente as linhas referentes aos lotes em que deseja participar</t>
  </si>
  <si>
    <t>O campo "Valor Por item" é obrigatório nos lotes em que deseja participar</t>
  </si>
  <si>
    <t>O campo "Marca" somente é obrigatório caso o lote exija a marca dos itens ofertados</t>
  </si>
  <si>
    <t>Células da cor</t>
  </si>
  <si>
    <t>cinza</t>
  </si>
  <si>
    <t>não devem ser alteradas</t>
  </si>
  <si>
    <t>Lote</t>
  </si>
  <si>
    <t>Marca</t>
  </si>
  <si>
    <t>Numero do Item</t>
  </si>
  <si>
    <t>Produto</t>
  </si>
  <si>
    <t>Quantidade</t>
  </si>
  <si>
    <t>Unidade De Medida</t>
  </si>
  <si>
    <t>Preço de Referencia</t>
  </si>
  <si>
    <t>Valor Por item</t>
  </si>
  <si>
    <t>Valor Total</t>
  </si>
  <si>
    <t>Valor Total do Lote</t>
  </si>
  <si>
    <t>Não Exigido</t>
  </si>
  <si>
    <t>ACETATO DE MEDROXIPROGESTERONA  150MG F/A</t>
  </si>
  <si>
    <t>Ampola</t>
  </si>
  <si>
    <t>ACICLOVIR 200 MG</t>
  </si>
  <si>
    <t>jogos</t>
  </si>
  <si>
    <t>ACIDO VALPROICO 250MG</t>
  </si>
  <si>
    <t>AMITRIPTILINA 25MG</t>
  </si>
  <si>
    <t>AMOXICILINA 500MG</t>
  </si>
  <si>
    <t>AMOXICILINA PO 250MG/5ML</t>
  </si>
  <si>
    <t>Frasco</t>
  </si>
  <si>
    <t>ANTICONCEPCIONAL 21 COMPRIMIDOS</t>
  </si>
  <si>
    <t>Cartela</t>
  </si>
  <si>
    <t>ANTICONCEPCIONAL 35 COMPRIMIDOS</t>
  </si>
  <si>
    <t>BENZILPENICILINA BENZATINA 1.200.000</t>
  </si>
  <si>
    <t>BENZOATO DE BENZILA</t>
  </si>
  <si>
    <t>BESILATO DE ANLODIPINO 5MG</t>
  </si>
  <si>
    <t>BIPERIDENO 2MG</t>
  </si>
  <si>
    <t>CAPTOPRIL 25MG</t>
  </si>
  <si>
    <t>CARBAMAZEPINA 200MG</t>
  </si>
  <si>
    <t>CARBONATO DE LITIO 300MG</t>
  </si>
  <si>
    <t>CEFALEXINA 250 MG/5 ML SUSPENSAO - FRASCO C/ 100 ML</t>
  </si>
  <si>
    <t>CEFALEXINA 500MG</t>
  </si>
  <si>
    <t>CEFTRIAXONA 1 GRAMA INJETAVEL E. V. - AMPOLA SEM DILUENTE</t>
  </si>
  <si>
    <t>CLOMIPRAMINA 25MG</t>
  </si>
  <si>
    <t>CLONAZEPAM 2MG</t>
  </si>
  <si>
    <t>CLORPROMAZINA 25MG</t>
  </si>
  <si>
    <t>DEXAMETASONA 0,1%</t>
  </si>
  <si>
    <t>DEXAMETASONA 4MG/ML AMPOLA 2,5ML</t>
  </si>
  <si>
    <t>DIAZEPAM 10MG</t>
  </si>
  <si>
    <t>DICLOFENACO SODICO 50MG</t>
  </si>
  <si>
    <t>DIGOXINA 0.25MG</t>
  </si>
  <si>
    <t>DIOSMINA 50MG + HESPERIDINA 450MG</t>
  </si>
  <si>
    <t>DIPIRONA 500MG</t>
  </si>
  <si>
    <t>DIPIRONA 500MG/ML</t>
  </si>
  <si>
    <t>ENOXAPARINA SODICA 60 MG - SERINGA PREENCHIDA SUBCUTANEA</t>
  </si>
  <si>
    <t>Unidade</t>
  </si>
  <si>
    <t>ERITROMICINA SUSPENSAO ORAL 250MG/5ML</t>
  </si>
  <si>
    <t>ESTROGENOS CONJUGADOS 0,625MG</t>
  </si>
  <si>
    <t>FENITOINA 100MG</t>
  </si>
  <si>
    <t>FENOBARBITAL 100MG</t>
  </si>
  <si>
    <t>FUOXETINA 20MG</t>
  </si>
  <si>
    <t>Capsula</t>
  </si>
  <si>
    <t>FUROSEMIDA 40MG</t>
  </si>
  <si>
    <t>GLIBENCLAMIDA 5MG</t>
  </si>
  <si>
    <t>GLICLAZIDA 30MG</t>
  </si>
  <si>
    <t>GLICLAZIDA 60MG</t>
  </si>
  <si>
    <t>GLICOSE 25% INJETAVEL</t>
  </si>
  <si>
    <t>GLICOSE 50%  - INJETAVEL</t>
  </si>
  <si>
    <t>HALOPERIDOL 2MG GOTAS</t>
  </si>
  <si>
    <t>HALOPERIDOL 5MG</t>
  </si>
  <si>
    <t>HALOPERIDOL DECANOATO INJETAVEL - 70,52MG/ML</t>
  </si>
  <si>
    <t>HIDROCLOROTIAZIDA 25MG</t>
  </si>
  <si>
    <t>HIDROCORTIZONA 100MG INJETAVEL</t>
  </si>
  <si>
    <t>HIDROCORTIZONA 500MG INJETAVEL</t>
  </si>
  <si>
    <t>HIDROXIDO DE ALUMINIO</t>
  </si>
  <si>
    <t>IBUPROFENO 300MG</t>
  </si>
  <si>
    <t>IMIPRAMINA 25MG</t>
  </si>
  <si>
    <t>LEVOFLOXACINO 500MG</t>
  </si>
  <si>
    <t>LIDOCAINA 10% - SPRAY</t>
  </si>
  <si>
    <t>LIDOCAINA 2% COM VASOCONSTRITOR</t>
  </si>
  <si>
    <t>LIDOCAINA 2% SEM VASOCONSTRITOR</t>
  </si>
  <si>
    <t>LORATADINA 10MG</t>
  </si>
  <si>
    <t>MALEATO DE ENALAPRIL 10MG</t>
  </si>
  <si>
    <t>METFORMINA 850MG</t>
  </si>
  <si>
    <t>METILDOPA 250MG</t>
  </si>
  <si>
    <t>METOCLOPRAMIDA 10MG</t>
  </si>
  <si>
    <t>METRONIDAZOL 250MG</t>
  </si>
  <si>
    <t>METRONIDAZOL 40MG/ML</t>
  </si>
  <si>
    <t>METRONIDAZOL 500MG/5G</t>
  </si>
  <si>
    <t>NITRAZEPAM 5MG</t>
  </si>
  <si>
    <t>NITROFURANTOINA 100MG</t>
  </si>
  <si>
    <t>NORETISTERONA + ESTRADIOL 50MG/5MG INJ.</t>
  </si>
  <si>
    <t>NORTRIPTILINA 25MG</t>
  </si>
  <si>
    <t>OMEPRAZOL 20MG</t>
  </si>
  <si>
    <t>PARACETAMOL 200MG/ML GOTAS</t>
  </si>
  <si>
    <t>PROPRANOLOL 40MG</t>
  </si>
  <si>
    <t>SAIS PARA REIDRATACAO ENVELOPE 27,9G</t>
  </si>
  <si>
    <t>SALBUTAMOL 100MCG/DOSE - SPRAY ORAL</t>
  </si>
  <si>
    <t>SERTRALINA 50MG</t>
  </si>
  <si>
    <t>SULFAMETOXAZOL 200MG/5ML + TRIMETOPRIMA 40MG/5ML</t>
  </si>
  <si>
    <t>SULFAMETOXAZOL 400MG + TRIMETOPRIMA 80MG</t>
  </si>
  <si>
    <t>SULFATO FERROSO - CPR - 100MG</t>
  </si>
  <si>
    <t>SULFATO FERROSO - GOTAS</t>
  </si>
  <si>
    <t>TIAMINA 300MG</t>
  </si>
  <si>
    <t>Direito de Prioridade</t>
  </si>
  <si>
    <t>Opções</t>
  </si>
  <si>
    <t>Nenhuma</t>
  </si>
  <si>
    <t>Sim</t>
  </si>
  <si>
    <t>ME-EPP</t>
  </si>
  <si>
    <t>Não</t>
  </si>
  <si>
    <t>ME-EPP - Local e Regional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</si>
</sst>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00;[Red]\-&quot;R$&quot;\ #,##0.0000"/>
    <numFmt numFmtId="181" formatCode="[$-409]dd/mm/yyyy\ hh:mm:ss"/>
  </numFmts>
  <fonts count="23">
    <font>
      <sz val="12"/>
      <color rgb="FF000000"/>
      <name val="Calibri"/>
      <charset val="134"/>
    </font>
    <font>
      <b/>
      <sz val="14"/>
      <color rgb="FFFFFFFF"/>
      <name val="Calibri"/>
      <charset val="134"/>
    </font>
    <font>
      <b/>
      <sz val="16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DDDDD"/>
        <bgColor rgb="FFDDDDDD"/>
      </patternFill>
    </fill>
    <fill>
      <patternFill patternType="solid">
        <fgColor rgb="FFA3A3A3"/>
        <bgColor rgb="FFA3A3A3"/>
      </patternFill>
    </fill>
    <fill>
      <patternFill patternType="solid">
        <fgColor rgb="FFFFE994"/>
        <bgColor rgb="FFFFE99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Alignment="0" applyProtection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3">
    <xf numFmtId="0" fontId="0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80" fontId="0" fillId="3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81" fontId="0" fillId="0" borderId="1" xfId="0" applyNumberFormat="1" applyFont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"/>
    </sheetView>
  </sheetViews>
  <sheetFormatPr defaultColWidth="11" defaultRowHeight="15.75" outlineLevelCol="4"/>
  <cols>
    <col min="1" max="2" width="30" customWidth="1"/>
    <col min="3" max="5" width="40" customWidth="1"/>
  </cols>
  <sheetData>
    <row r="1" ht="3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30" customHeight="1" spans="1:5">
      <c r="A2" s="8" t="s">
        <v>5</v>
      </c>
      <c r="B2" s="8" t="s">
        <v>6</v>
      </c>
      <c r="C2" s="8" t="s">
        <v>7</v>
      </c>
      <c r="D2" s="8" t="s">
        <v>8</v>
      </c>
      <c r="E2" s="8" t="s">
        <v>7</v>
      </c>
    </row>
    <row r="3" ht="35" customHeight="1" spans="1:5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</row>
    <row r="4" ht="30" customHeight="1" spans="1:5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</row>
    <row r="5" ht="35" customHeight="1" spans="1:5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</row>
    <row r="6" ht="30" customHeight="1" spans="1:5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</row>
    <row r="7" ht="35" customHeight="1" spans="1: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</row>
    <row r="8" ht="30" customHeight="1" spans="1:5">
      <c r="A8" s="8" t="s">
        <v>34</v>
      </c>
      <c r="B8" s="9">
        <v>45505</v>
      </c>
      <c r="C8" s="9">
        <v>45517.35416667</v>
      </c>
      <c r="D8" s="9">
        <v>45517.35486111</v>
      </c>
      <c r="E8" s="9">
        <v>45517.35555556</v>
      </c>
    </row>
    <row r="9" ht="35" customHeight="1" spans="1:2">
      <c r="A9" s="3" t="s">
        <v>35</v>
      </c>
      <c r="B9" s="8" t="s">
        <v>36</v>
      </c>
    </row>
    <row r="10" ht="30" customHeight="1" spans="1:2">
      <c r="A10" s="3" t="s">
        <v>37</v>
      </c>
      <c r="B10" s="8" t="s">
        <v>38</v>
      </c>
    </row>
    <row r="12" ht="21" spans="1:1">
      <c r="A12" s="10" t="s">
        <v>39</v>
      </c>
    </row>
    <row r="13" spans="1:1">
      <c r="A13" s="11" t="s">
        <v>40</v>
      </c>
    </row>
    <row r="14" spans="1:1">
      <c r="A14" s="11" t="s">
        <v>41</v>
      </c>
    </row>
    <row r="15" spans="1:1">
      <c r="A15" s="11" t="s">
        <v>42</v>
      </c>
    </row>
    <row r="16" spans="1:1">
      <c r="A16" s="11" t="s">
        <v>43</v>
      </c>
    </row>
    <row r="17" spans="1:3">
      <c r="A17" s="11" t="s">
        <v>44</v>
      </c>
      <c r="B17" s="12" t="s">
        <v>45</v>
      </c>
      <c r="C17" s="11" t="s">
        <v>46</v>
      </c>
    </row>
  </sheetData>
  <sheetProtection sheet="1" selectLockedCells="1" objects="1" scenarios="1"/>
  <mergeCells count="5">
    <mergeCell ref="A12:E12"/>
    <mergeCell ref="A13:C13"/>
    <mergeCell ref="A14:C14"/>
    <mergeCell ref="A15:C15"/>
    <mergeCell ref="A16:C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G9" sqref="G9"/>
    </sheetView>
  </sheetViews>
  <sheetFormatPr defaultColWidth="11" defaultRowHeight="15.75"/>
  <cols>
    <col min="1" max="1" width="10" customWidth="1"/>
    <col min="2" max="3" width="20" customWidth="1"/>
    <col min="4" max="4" width="40" customWidth="1"/>
    <col min="5" max="5" width="20" customWidth="1"/>
    <col min="6" max="7" width="15" customWidth="1"/>
    <col min="8" max="8" width="20" customWidth="1"/>
    <col min="9" max="10" width="15" customWidth="1"/>
  </cols>
  <sheetData>
    <row r="1" ht="100" customHeight="1" spans="1:10">
      <c r="A1" s="3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55</v>
      </c>
      <c r="J1" s="3" t="s">
        <v>56</v>
      </c>
    </row>
    <row r="2" spans="1:10">
      <c r="A2" s="4">
        <v>1</v>
      </c>
      <c r="B2" s="4" t="s">
        <v>57</v>
      </c>
      <c r="C2" s="4">
        <v>1</v>
      </c>
      <c r="D2" s="4" t="s">
        <v>58</v>
      </c>
      <c r="E2" s="4">
        <v>1000</v>
      </c>
      <c r="F2" s="4" t="s">
        <v>59</v>
      </c>
      <c r="G2" s="5">
        <v>35.16</v>
      </c>
      <c r="H2" s="6"/>
      <c r="I2" s="5">
        <f t="shared" ref="I2:I65" si="0">H2*E2</f>
        <v>0</v>
      </c>
      <c r="J2" s="5">
        <f t="shared" ref="J2:J65" si="1">I2</f>
        <v>0</v>
      </c>
    </row>
    <row r="3" spans="1:10">
      <c r="A3" s="4">
        <v>2</v>
      </c>
      <c r="B3" s="4" t="s">
        <v>57</v>
      </c>
      <c r="C3" s="4">
        <v>1</v>
      </c>
      <c r="D3" s="4" t="s">
        <v>60</v>
      </c>
      <c r="E3" s="4">
        <v>20000</v>
      </c>
      <c r="F3" s="4" t="s">
        <v>61</v>
      </c>
      <c r="G3" s="5">
        <v>0.37</v>
      </c>
      <c r="H3" s="6">
        <v>0.2703</v>
      </c>
      <c r="I3" s="5">
        <f t="shared" si="0"/>
        <v>5406</v>
      </c>
      <c r="J3" s="5">
        <f t="shared" si="1"/>
        <v>5406</v>
      </c>
    </row>
    <row r="4" spans="1:10">
      <c r="A4" s="4">
        <v>3</v>
      </c>
      <c r="B4" s="4" t="s">
        <v>57</v>
      </c>
      <c r="C4" s="4">
        <v>1</v>
      </c>
      <c r="D4" s="4" t="s">
        <v>62</v>
      </c>
      <c r="E4" s="4">
        <v>120000</v>
      </c>
      <c r="F4" s="4" t="s">
        <v>61</v>
      </c>
      <c r="G4" s="5">
        <v>0.8</v>
      </c>
      <c r="H4" s="6">
        <v>0.577</v>
      </c>
      <c r="I4" s="5">
        <f t="shared" si="0"/>
        <v>69240</v>
      </c>
      <c r="J4" s="5">
        <f t="shared" si="1"/>
        <v>69240</v>
      </c>
    </row>
    <row r="5" spans="1:10">
      <c r="A5" s="4">
        <v>4</v>
      </c>
      <c r="B5" s="4" t="s">
        <v>57</v>
      </c>
      <c r="C5" s="4">
        <v>1</v>
      </c>
      <c r="D5" s="4" t="s">
        <v>63</v>
      </c>
      <c r="E5" s="4">
        <v>230000</v>
      </c>
      <c r="F5" s="4" t="s">
        <v>61</v>
      </c>
      <c r="G5" s="5">
        <v>0.16</v>
      </c>
      <c r="H5" s="6"/>
      <c r="I5" s="5">
        <f t="shared" si="0"/>
        <v>0</v>
      </c>
      <c r="J5" s="5">
        <f t="shared" si="1"/>
        <v>0</v>
      </c>
    </row>
    <row r="6" spans="1:10">
      <c r="A6" s="4">
        <v>5</v>
      </c>
      <c r="B6" s="4" t="s">
        <v>57</v>
      </c>
      <c r="C6" s="4">
        <v>1</v>
      </c>
      <c r="D6" s="4" t="s">
        <v>64</v>
      </c>
      <c r="E6" s="4">
        <v>70000</v>
      </c>
      <c r="F6" s="4" t="s">
        <v>61</v>
      </c>
      <c r="G6" s="5">
        <v>0.57</v>
      </c>
      <c r="H6" s="6">
        <v>0.3424</v>
      </c>
      <c r="I6" s="5">
        <f t="shared" si="0"/>
        <v>23968</v>
      </c>
      <c r="J6" s="5">
        <f t="shared" si="1"/>
        <v>23968</v>
      </c>
    </row>
    <row r="7" spans="1:10">
      <c r="A7" s="4">
        <v>6</v>
      </c>
      <c r="B7" s="4" t="s">
        <v>57</v>
      </c>
      <c r="C7" s="4">
        <v>1</v>
      </c>
      <c r="D7" s="4" t="s">
        <v>65</v>
      </c>
      <c r="E7" s="4">
        <v>1000</v>
      </c>
      <c r="F7" s="4" t="s">
        <v>66</v>
      </c>
      <c r="G7" s="5">
        <v>10.55</v>
      </c>
      <c r="H7" s="6">
        <v>7.7491</v>
      </c>
      <c r="I7" s="5">
        <f t="shared" si="0"/>
        <v>7749.1</v>
      </c>
      <c r="J7" s="5">
        <f t="shared" si="1"/>
        <v>7749.1</v>
      </c>
    </row>
    <row r="8" spans="1:10">
      <c r="A8" s="4">
        <v>7</v>
      </c>
      <c r="B8" s="4" t="s">
        <v>57</v>
      </c>
      <c r="C8" s="4">
        <v>1</v>
      </c>
      <c r="D8" s="4" t="s">
        <v>67</v>
      </c>
      <c r="E8" s="4">
        <v>1000</v>
      </c>
      <c r="F8" s="4" t="s">
        <v>68</v>
      </c>
      <c r="G8" s="5">
        <v>7.25</v>
      </c>
      <c r="H8" s="6">
        <v>3.3201</v>
      </c>
      <c r="I8" s="5">
        <f t="shared" si="0"/>
        <v>3320.1</v>
      </c>
      <c r="J8" s="5">
        <f t="shared" si="1"/>
        <v>3320.1</v>
      </c>
    </row>
    <row r="9" spans="1:10">
      <c r="A9" s="4">
        <v>8</v>
      </c>
      <c r="B9" s="4" t="s">
        <v>57</v>
      </c>
      <c r="C9" s="4">
        <v>1</v>
      </c>
      <c r="D9" s="4" t="s">
        <v>69</v>
      </c>
      <c r="E9" s="4">
        <v>500</v>
      </c>
      <c r="F9" s="4" t="s">
        <v>68</v>
      </c>
      <c r="G9" s="5">
        <v>9.91</v>
      </c>
      <c r="H9" s="6">
        <v>9.91</v>
      </c>
      <c r="I9" s="5">
        <f t="shared" si="0"/>
        <v>4955</v>
      </c>
      <c r="J9" s="5">
        <f t="shared" si="1"/>
        <v>4955</v>
      </c>
    </row>
    <row r="10" spans="1:10">
      <c r="A10" s="4">
        <v>9</v>
      </c>
      <c r="B10" s="4" t="s">
        <v>57</v>
      </c>
      <c r="C10" s="4">
        <v>1</v>
      </c>
      <c r="D10" s="4" t="s">
        <v>70</v>
      </c>
      <c r="E10" s="4">
        <v>1500</v>
      </c>
      <c r="F10" s="4" t="s">
        <v>59</v>
      </c>
      <c r="G10" s="5">
        <v>15.08</v>
      </c>
      <c r="H10" s="6"/>
      <c r="I10" s="5">
        <f t="shared" si="0"/>
        <v>0</v>
      </c>
      <c r="J10" s="5">
        <f t="shared" si="1"/>
        <v>0</v>
      </c>
    </row>
    <row r="11" spans="1:10">
      <c r="A11" s="4">
        <v>10</v>
      </c>
      <c r="B11" s="4" t="s">
        <v>57</v>
      </c>
      <c r="C11" s="4">
        <v>1</v>
      </c>
      <c r="D11" s="4" t="s">
        <v>71</v>
      </c>
      <c r="E11" s="4">
        <v>400</v>
      </c>
      <c r="F11" s="4" t="s">
        <v>66</v>
      </c>
      <c r="G11" s="5">
        <v>28</v>
      </c>
      <c r="H11" s="6"/>
      <c r="I11" s="5">
        <f t="shared" si="0"/>
        <v>0</v>
      </c>
      <c r="J11" s="5">
        <f t="shared" si="1"/>
        <v>0</v>
      </c>
    </row>
    <row r="12" spans="1:10">
      <c r="A12" s="4">
        <v>11</v>
      </c>
      <c r="B12" s="4" t="s">
        <v>57</v>
      </c>
      <c r="C12" s="4">
        <v>1</v>
      </c>
      <c r="D12" s="4" t="s">
        <v>72</v>
      </c>
      <c r="E12" s="4">
        <v>150000</v>
      </c>
      <c r="F12" s="4" t="s">
        <v>61</v>
      </c>
      <c r="G12" s="5">
        <v>0.07</v>
      </c>
      <c r="H12" s="6">
        <v>0.0379</v>
      </c>
      <c r="I12" s="5">
        <f t="shared" si="0"/>
        <v>5685</v>
      </c>
      <c r="J12" s="5">
        <f t="shared" si="1"/>
        <v>5685</v>
      </c>
    </row>
    <row r="13" spans="1:10">
      <c r="A13" s="4">
        <v>12</v>
      </c>
      <c r="B13" s="4" t="s">
        <v>57</v>
      </c>
      <c r="C13" s="4">
        <v>1</v>
      </c>
      <c r="D13" s="4" t="s">
        <v>73</v>
      </c>
      <c r="E13" s="4">
        <v>65000</v>
      </c>
      <c r="F13" s="4" t="s">
        <v>61</v>
      </c>
      <c r="G13" s="5">
        <v>0.37</v>
      </c>
      <c r="H13" s="6"/>
      <c r="I13" s="5">
        <f t="shared" si="0"/>
        <v>0</v>
      </c>
      <c r="J13" s="5">
        <f t="shared" si="1"/>
        <v>0</v>
      </c>
    </row>
    <row r="14" spans="1:10">
      <c r="A14" s="4">
        <v>13</v>
      </c>
      <c r="B14" s="4" t="s">
        <v>57</v>
      </c>
      <c r="C14" s="4">
        <v>1</v>
      </c>
      <c r="D14" s="4" t="s">
        <v>74</v>
      </c>
      <c r="E14" s="4">
        <v>120000</v>
      </c>
      <c r="F14" s="4" t="s">
        <v>61</v>
      </c>
      <c r="G14" s="5">
        <v>0.05</v>
      </c>
      <c r="H14" s="6">
        <v>0.036</v>
      </c>
      <c r="I14" s="5">
        <f t="shared" si="0"/>
        <v>4320</v>
      </c>
      <c r="J14" s="5">
        <f t="shared" si="1"/>
        <v>4320</v>
      </c>
    </row>
    <row r="15" spans="1:10">
      <c r="A15" s="4">
        <v>14</v>
      </c>
      <c r="B15" s="4" t="s">
        <v>57</v>
      </c>
      <c r="C15" s="4">
        <v>1</v>
      </c>
      <c r="D15" s="4" t="s">
        <v>75</v>
      </c>
      <c r="E15" s="4">
        <v>200000</v>
      </c>
      <c r="F15" s="4" t="s">
        <v>61</v>
      </c>
      <c r="G15" s="5">
        <v>0.51</v>
      </c>
      <c r="H15" s="6">
        <v>0.2523</v>
      </c>
      <c r="I15" s="5">
        <f t="shared" si="0"/>
        <v>50460</v>
      </c>
      <c r="J15" s="5">
        <f t="shared" si="1"/>
        <v>50460</v>
      </c>
    </row>
    <row r="16" spans="1:10">
      <c r="A16" s="4">
        <v>15</v>
      </c>
      <c r="B16" s="4" t="s">
        <v>57</v>
      </c>
      <c r="C16" s="4">
        <v>1</v>
      </c>
      <c r="D16" s="4" t="s">
        <v>76</v>
      </c>
      <c r="E16" s="4">
        <v>120000</v>
      </c>
      <c r="F16" s="4" t="s">
        <v>61</v>
      </c>
      <c r="G16" s="5">
        <v>0.75</v>
      </c>
      <c r="H16" s="6">
        <v>0.3244</v>
      </c>
      <c r="I16" s="5">
        <f t="shared" si="0"/>
        <v>38928</v>
      </c>
      <c r="J16" s="5">
        <f t="shared" si="1"/>
        <v>38928</v>
      </c>
    </row>
    <row r="17" spans="1:10">
      <c r="A17" s="4">
        <v>16</v>
      </c>
      <c r="B17" s="4" t="s">
        <v>57</v>
      </c>
      <c r="C17" s="4">
        <v>1</v>
      </c>
      <c r="D17" s="4" t="s">
        <v>77</v>
      </c>
      <c r="E17" s="4">
        <v>1200</v>
      </c>
      <c r="F17" s="4" t="s">
        <v>66</v>
      </c>
      <c r="G17" s="5">
        <v>24.07</v>
      </c>
      <c r="H17" s="6"/>
      <c r="I17" s="5">
        <f t="shared" si="0"/>
        <v>0</v>
      </c>
      <c r="J17" s="5">
        <f t="shared" si="1"/>
        <v>0</v>
      </c>
    </row>
    <row r="18" spans="1:10">
      <c r="A18" s="4">
        <v>17</v>
      </c>
      <c r="B18" s="4" t="s">
        <v>57</v>
      </c>
      <c r="C18" s="4">
        <v>1</v>
      </c>
      <c r="D18" s="4" t="s">
        <v>78</v>
      </c>
      <c r="E18" s="4">
        <v>180000</v>
      </c>
      <c r="F18" s="4" t="s">
        <v>61</v>
      </c>
      <c r="G18" s="5">
        <v>1.24</v>
      </c>
      <c r="H18" s="6">
        <v>1.1439</v>
      </c>
      <c r="I18" s="5">
        <f t="shared" si="0"/>
        <v>205902</v>
      </c>
      <c r="J18" s="5">
        <f t="shared" si="1"/>
        <v>205902</v>
      </c>
    </row>
    <row r="19" spans="1:10">
      <c r="A19" s="4">
        <v>18</v>
      </c>
      <c r="B19" s="4" t="s">
        <v>57</v>
      </c>
      <c r="C19" s="4">
        <v>1</v>
      </c>
      <c r="D19" s="4" t="s">
        <v>79</v>
      </c>
      <c r="E19" s="4">
        <v>2000</v>
      </c>
      <c r="F19" s="4" t="s">
        <v>59</v>
      </c>
      <c r="G19" s="5">
        <v>42.72</v>
      </c>
      <c r="H19" s="6"/>
      <c r="I19" s="5">
        <f t="shared" si="0"/>
        <v>0</v>
      </c>
      <c r="J19" s="5">
        <f t="shared" si="1"/>
        <v>0</v>
      </c>
    </row>
    <row r="20" spans="1:10">
      <c r="A20" s="4">
        <v>19</v>
      </c>
      <c r="B20" s="4" t="s">
        <v>57</v>
      </c>
      <c r="C20" s="4">
        <v>1</v>
      </c>
      <c r="D20" s="4" t="s">
        <v>80</v>
      </c>
      <c r="E20" s="4">
        <v>40000</v>
      </c>
      <c r="F20" s="4" t="s">
        <v>61</v>
      </c>
      <c r="G20" s="5">
        <v>1.55</v>
      </c>
      <c r="H20" s="6"/>
      <c r="I20" s="5">
        <f t="shared" si="0"/>
        <v>0</v>
      </c>
      <c r="J20" s="5">
        <f t="shared" si="1"/>
        <v>0</v>
      </c>
    </row>
    <row r="21" spans="1:10">
      <c r="A21" s="4">
        <v>20</v>
      </c>
      <c r="B21" s="4" t="s">
        <v>57</v>
      </c>
      <c r="C21" s="4">
        <v>1</v>
      </c>
      <c r="D21" s="4" t="s">
        <v>81</v>
      </c>
      <c r="E21" s="4">
        <v>200000</v>
      </c>
      <c r="F21" s="4" t="s">
        <v>61</v>
      </c>
      <c r="G21" s="5">
        <v>0.38</v>
      </c>
      <c r="H21" s="6">
        <v>0.0721</v>
      </c>
      <c r="I21" s="5">
        <f t="shared" si="0"/>
        <v>14420</v>
      </c>
      <c r="J21" s="5">
        <f t="shared" si="1"/>
        <v>14420</v>
      </c>
    </row>
    <row r="22" spans="1:10">
      <c r="A22" s="4">
        <v>21</v>
      </c>
      <c r="B22" s="4" t="s">
        <v>57</v>
      </c>
      <c r="C22" s="4">
        <v>1</v>
      </c>
      <c r="D22" s="4" t="s">
        <v>82</v>
      </c>
      <c r="E22" s="4">
        <v>30000</v>
      </c>
      <c r="F22" s="4" t="s">
        <v>61</v>
      </c>
      <c r="G22" s="5">
        <v>0.36</v>
      </c>
      <c r="H22" s="6">
        <v>0.32</v>
      </c>
      <c r="I22" s="5">
        <f t="shared" si="0"/>
        <v>9600</v>
      </c>
      <c r="J22" s="5">
        <f t="shared" si="1"/>
        <v>9600</v>
      </c>
    </row>
    <row r="23" spans="1:10">
      <c r="A23" s="4">
        <v>22</v>
      </c>
      <c r="B23" s="4" t="s">
        <v>57</v>
      </c>
      <c r="C23" s="4">
        <v>1</v>
      </c>
      <c r="D23" s="4" t="s">
        <v>83</v>
      </c>
      <c r="E23" s="4">
        <v>2000</v>
      </c>
      <c r="F23" s="4" t="s">
        <v>59</v>
      </c>
      <c r="G23" s="5">
        <v>2.3</v>
      </c>
      <c r="H23" s="6">
        <v>2.3</v>
      </c>
      <c r="I23" s="5">
        <f t="shared" si="0"/>
        <v>4600</v>
      </c>
      <c r="J23" s="5">
        <f t="shared" si="1"/>
        <v>4600</v>
      </c>
    </row>
    <row r="24" spans="1:10">
      <c r="A24" s="4">
        <v>23</v>
      </c>
      <c r="B24" s="4" t="s">
        <v>57</v>
      </c>
      <c r="C24" s="4">
        <v>1</v>
      </c>
      <c r="D24" s="4" t="s">
        <v>84</v>
      </c>
      <c r="E24" s="4">
        <v>2000</v>
      </c>
      <c r="F24" s="4" t="s">
        <v>59</v>
      </c>
      <c r="G24" s="5">
        <v>4.27</v>
      </c>
      <c r="H24" s="6">
        <v>1.6219</v>
      </c>
      <c r="I24" s="5">
        <f t="shared" si="0"/>
        <v>3243.8</v>
      </c>
      <c r="J24" s="5">
        <f t="shared" si="1"/>
        <v>3243.8</v>
      </c>
    </row>
    <row r="25" spans="1:10">
      <c r="A25" s="4">
        <v>24</v>
      </c>
      <c r="B25" s="4" t="s">
        <v>57</v>
      </c>
      <c r="C25" s="4">
        <v>1</v>
      </c>
      <c r="D25" s="4" t="s">
        <v>85</v>
      </c>
      <c r="E25" s="4">
        <v>105000</v>
      </c>
      <c r="F25" s="4" t="s">
        <v>61</v>
      </c>
      <c r="G25" s="5">
        <v>0.18</v>
      </c>
      <c r="H25" s="6">
        <v>0.0694</v>
      </c>
      <c r="I25" s="5">
        <f t="shared" si="0"/>
        <v>7287</v>
      </c>
      <c r="J25" s="5">
        <f t="shared" si="1"/>
        <v>7287</v>
      </c>
    </row>
    <row r="26" spans="1:10">
      <c r="A26" s="4">
        <v>25</v>
      </c>
      <c r="B26" s="4" t="s">
        <v>57</v>
      </c>
      <c r="C26" s="4">
        <v>1</v>
      </c>
      <c r="D26" s="4" t="s">
        <v>86</v>
      </c>
      <c r="E26" s="4">
        <v>100000</v>
      </c>
      <c r="F26" s="4" t="s">
        <v>61</v>
      </c>
      <c r="G26" s="5">
        <v>0.13</v>
      </c>
      <c r="H26" s="6">
        <v>0.0541</v>
      </c>
      <c r="I26" s="5">
        <f t="shared" si="0"/>
        <v>5410</v>
      </c>
      <c r="J26" s="5">
        <f t="shared" si="1"/>
        <v>5410</v>
      </c>
    </row>
    <row r="27" spans="1:10">
      <c r="A27" s="4">
        <v>26</v>
      </c>
      <c r="B27" s="4" t="s">
        <v>57</v>
      </c>
      <c r="C27" s="4">
        <v>1</v>
      </c>
      <c r="D27" s="4" t="s">
        <v>87</v>
      </c>
      <c r="E27" s="4">
        <v>3000</v>
      </c>
      <c r="F27" s="4" t="s">
        <v>61</v>
      </c>
      <c r="G27" s="5">
        <v>0.22</v>
      </c>
      <c r="H27" s="6"/>
      <c r="I27" s="5">
        <f t="shared" si="0"/>
        <v>0</v>
      </c>
      <c r="J27" s="5">
        <f t="shared" si="1"/>
        <v>0</v>
      </c>
    </row>
    <row r="28" spans="1:10">
      <c r="A28" s="4">
        <v>27</v>
      </c>
      <c r="B28" s="4" t="s">
        <v>57</v>
      </c>
      <c r="C28" s="4">
        <v>1</v>
      </c>
      <c r="D28" s="4" t="s">
        <v>88</v>
      </c>
      <c r="E28" s="4">
        <v>360000</v>
      </c>
      <c r="F28" s="4" t="s">
        <v>61</v>
      </c>
      <c r="G28" s="5">
        <v>1.57</v>
      </c>
      <c r="H28" s="6"/>
      <c r="I28" s="5">
        <f t="shared" si="0"/>
        <v>0</v>
      </c>
      <c r="J28" s="5">
        <f t="shared" si="1"/>
        <v>0</v>
      </c>
    </row>
    <row r="29" spans="1:10">
      <c r="A29" s="4">
        <v>28</v>
      </c>
      <c r="B29" s="4" t="s">
        <v>57</v>
      </c>
      <c r="C29" s="4">
        <v>1</v>
      </c>
      <c r="D29" s="4" t="s">
        <v>89</v>
      </c>
      <c r="E29" s="4">
        <v>120000</v>
      </c>
      <c r="F29" s="4" t="s">
        <v>61</v>
      </c>
      <c r="G29" s="5">
        <v>0.26</v>
      </c>
      <c r="H29" s="6">
        <v>0.2163</v>
      </c>
      <c r="I29" s="5">
        <f t="shared" si="0"/>
        <v>25956</v>
      </c>
      <c r="J29" s="5">
        <f t="shared" si="1"/>
        <v>25956</v>
      </c>
    </row>
    <row r="30" spans="1:10">
      <c r="A30" s="4">
        <v>29</v>
      </c>
      <c r="B30" s="4" t="s">
        <v>57</v>
      </c>
      <c r="C30" s="4">
        <v>1</v>
      </c>
      <c r="D30" s="4" t="s">
        <v>90</v>
      </c>
      <c r="E30" s="4">
        <v>10000</v>
      </c>
      <c r="F30" s="4" t="s">
        <v>66</v>
      </c>
      <c r="G30" s="5">
        <v>1.87</v>
      </c>
      <c r="H30" s="6"/>
      <c r="I30" s="5">
        <f t="shared" si="0"/>
        <v>0</v>
      </c>
      <c r="J30" s="5">
        <f t="shared" si="1"/>
        <v>0</v>
      </c>
    </row>
    <row r="31" spans="1:10">
      <c r="A31" s="4">
        <v>30</v>
      </c>
      <c r="B31" s="4" t="s">
        <v>57</v>
      </c>
      <c r="C31" s="4">
        <v>1</v>
      </c>
      <c r="D31" s="4" t="s">
        <v>91</v>
      </c>
      <c r="E31" s="4">
        <v>300</v>
      </c>
      <c r="F31" s="4" t="s">
        <v>92</v>
      </c>
      <c r="G31" s="5">
        <v>90.7</v>
      </c>
      <c r="H31" s="6">
        <v>32.4379</v>
      </c>
      <c r="I31" s="5">
        <f t="shared" si="0"/>
        <v>9731.37</v>
      </c>
      <c r="J31" s="5">
        <f t="shared" si="1"/>
        <v>9731.37</v>
      </c>
    </row>
    <row r="32" spans="1:10">
      <c r="A32" s="4">
        <v>31</v>
      </c>
      <c r="B32" s="4" t="s">
        <v>57</v>
      </c>
      <c r="C32" s="4">
        <v>1</v>
      </c>
      <c r="D32" s="4" t="s">
        <v>93</v>
      </c>
      <c r="E32" s="4">
        <v>250</v>
      </c>
      <c r="F32" s="4" t="s">
        <v>66</v>
      </c>
      <c r="G32" s="5">
        <v>63.2</v>
      </c>
      <c r="H32" s="6"/>
      <c r="I32" s="5">
        <f t="shared" si="0"/>
        <v>0</v>
      </c>
      <c r="J32" s="5">
        <f t="shared" si="1"/>
        <v>0</v>
      </c>
    </row>
    <row r="33" spans="1:10">
      <c r="A33" s="4">
        <v>32</v>
      </c>
      <c r="B33" s="4" t="s">
        <v>57</v>
      </c>
      <c r="C33" s="4">
        <v>1</v>
      </c>
      <c r="D33" s="4" t="s">
        <v>94</v>
      </c>
      <c r="E33" s="4">
        <v>2800</v>
      </c>
      <c r="F33" s="4" t="s">
        <v>61</v>
      </c>
      <c r="G33" s="5">
        <v>0.82</v>
      </c>
      <c r="H33" s="6"/>
      <c r="I33" s="5">
        <f t="shared" si="0"/>
        <v>0</v>
      </c>
      <c r="J33" s="5">
        <f t="shared" si="1"/>
        <v>0</v>
      </c>
    </row>
    <row r="34" spans="1:10">
      <c r="A34" s="4">
        <v>33</v>
      </c>
      <c r="B34" s="4" t="s">
        <v>57</v>
      </c>
      <c r="C34" s="4">
        <v>1</v>
      </c>
      <c r="D34" s="4" t="s">
        <v>95</v>
      </c>
      <c r="E34" s="4">
        <v>70000</v>
      </c>
      <c r="F34" s="4" t="s">
        <v>61</v>
      </c>
      <c r="G34" s="5">
        <v>0.24</v>
      </c>
      <c r="H34" s="6"/>
      <c r="I34" s="5">
        <f t="shared" si="0"/>
        <v>0</v>
      </c>
      <c r="J34" s="5">
        <f t="shared" si="1"/>
        <v>0</v>
      </c>
    </row>
    <row r="35" spans="1:10">
      <c r="A35" s="4">
        <v>34</v>
      </c>
      <c r="B35" s="4" t="s">
        <v>57</v>
      </c>
      <c r="C35" s="4">
        <v>1</v>
      </c>
      <c r="D35" s="4" t="s">
        <v>96</v>
      </c>
      <c r="E35" s="4">
        <v>90000</v>
      </c>
      <c r="F35" s="4" t="s">
        <v>61</v>
      </c>
      <c r="G35" s="5">
        <v>0.28</v>
      </c>
      <c r="H35" s="6"/>
      <c r="I35" s="5">
        <f t="shared" si="0"/>
        <v>0</v>
      </c>
      <c r="J35" s="5">
        <f t="shared" si="1"/>
        <v>0</v>
      </c>
    </row>
    <row r="36" spans="1:10">
      <c r="A36" s="4">
        <v>35</v>
      </c>
      <c r="B36" s="4" t="s">
        <v>57</v>
      </c>
      <c r="C36" s="4">
        <v>1</v>
      </c>
      <c r="D36" s="4" t="s">
        <v>97</v>
      </c>
      <c r="E36" s="4">
        <v>300000</v>
      </c>
      <c r="F36" s="4" t="s">
        <v>98</v>
      </c>
      <c r="G36" s="5">
        <v>0.19</v>
      </c>
      <c r="H36" s="6">
        <v>0.1252</v>
      </c>
      <c r="I36" s="5">
        <f t="shared" si="0"/>
        <v>37560</v>
      </c>
      <c r="J36" s="5">
        <f t="shared" si="1"/>
        <v>37560</v>
      </c>
    </row>
    <row r="37" spans="1:10">
      <c r="A37" s="4">
        <v>36</v>
      </c>
      <c r="B37" s="4" t="s">
        <v>57</v>
      </c>
      <c r="C37" s="4">
        <v>1</v>
      </c>
      <c r="D37" s="4" t="s">
        <v>99</v>
      </c>
      <c r="E37" s="4">
        <v>120000</v>
      </c>
      <c r="F37" s="4" t="s">
        <v>61</v>
      </c>
      <c r="G37" s="5">
        <v>0.11</v>
      </c>
      <c r="H37" s="6">
        <v>0.0727</v>
      </c>
      <c r="I37" s="5">
        <f t="shared" si="0"/>
        <v>8724</v>
      </c>
      <c r="J37" s="5">
        <f t="shared" si="1"/>
        <v>8724</v>
      </c>
    </row>
    <row r="38" spans="1:10">
      <c r="A38" s="4">
        <v>37</v>
      </c>
      <c r="B38" s="4" t="s">
        <v>57</v>
      </c>
      <c r="C38" s="4">
        <v>1</v>
      </c>
      <c r="D38" s="4" t="s">
        <v>100</v>
      </c>
      <c r="E38" s="4">
        <v>120000</v>
      </c>
      <c r="F38" s="4" t="s">
        <v>61</v>
      </c>
      <c r="G38" s="5">
        <v>0.05</v>
      </c>
      <c r="H38" s="6"/>
      <c r="I38" s="5">
        <f t="shared" si="0"/>
        <v>0</v>
      </c>
      <c r="J38" s="5">
        <f t="shared" si="1"/>
        <v>0</v>
      </c>
    </row>
    <row r="39" spans="1:10">
      <c r="A39" s="4">
        <v>38</v>
      </c>
      <c r="B39" s="4" t="s">
        <v>57</v>
      </c>
      <c r="C39" s="4">
        <v>1</v>
      </c>
      <c r="D39" s="4" t="s">
        <v>101</v>
      </c>
      <c r="E39" s="4">
        <v>180000</v>
      </c>
      <c r="F39" s="4" t="s">
        <v>61</v>
      </c>
      <c r="G39" s="5">
        <v>0.67</v>
      </c>
      <c r="H39" s="6"/>
      <c r="I39" s="5">
        <f t="shared" si="0"/>
        <v>0</v>
      </c>
      <c r="J39" s="5">
        <f t="shared" si="1"/>
        <v>0</v>
      </c>
    </row>
    <row r="40" spans="1:10">
      <c r="A40" s="4">
        <v>39</v>
      </c>
      <c r="B40" s="4" t="s">
        <v>57</v>
      </c>
      <c r="C40" s="4">
        <v>1</v>
      </c>
      <c r="D40" s="4" t="s">
        <v>102</v>
      </c>
      <c r="E40" s="4">
        <v>180000</v>
      </c>
      <c r="F40" s="4" t="s">
        <v>61</v>
      </c>
      <c r="G40" s="5">
        <v>2.46</v>
      </c>
      <c r="H40" s="6"/>
      <c r="I40" s="5">
        <f t="shared" si="0"/>
        <v>0</v>
      </c>
      <c r="J40" s="5">
        <f t="shared" si="1"/>
        <v>0</v>
      </c>
    </row>
    <row r="41" spans="1:10">
      <c r="A41" s="4">
        <v>40</v>
      </c>
      <c r="B41" s="4" t="s">
        <v>57</v>
      </c>
      <c r="C41" s="4">
        <v>1</v>
      </c>
      <c r="D41" s="4" t="s">
        <v>103</v>
      </c>
      <c r="E41" s="4">
        <v>800</v>
      </c>
      <c r="F41" s="4" t="s">
        <v>59</v>
      </c>
      <c r="G41" s="5">
        <v>1.13</v>
      </c>
      <c r="H41" s="6"/>
      <c r="I41" s="5">
        <f t="shared" si="0"/>
        <v>0</v>
      </c>
      <c r="J41" s="5">
        <f t="shared" si="1"/>
        <v>0</v>
      </c>
    </row>
    <row r="42" spans="1:10">
      <c r="A42" s="4">
        <v>41</v>
      </c>
      <c r="B42" s="4" t="s">
        <v>57</v>
      </c>
      <c r="C42" s="4">
        <v>1</v>
      </c>
      <c r="D42" s="4" t="s">
        <v>104</v>
      </c>
      <c r="E42" s="4">
        <v>800</v>
      </c>
      <c r="F42" s="4" t="s">
        <v>59</v>
      </c>
      <c r="G42" s="5">
        <v>1.19</v>
      </c>
      <c r="H42" s="6"/>
      <c r="I42" s="5">
        <f t="shared" si="0"/>
        <v>0</v>
      </c>
      <c r="J42" s="5">
        <f t="shared" si="1"/>
        <v>0</v>
      </c>
    </row>
    <row r="43" spans="1:10">
      <c r="A43" s="4">
        <v>42</v>
      </c>
      <c r="B43" s="4" t="s">
        <v>57</v>
      </c>
      <c r="C43" s="4">
        <v>1</v>
      </c>
      <c r="D43" s="4" t="s">
        <v>105</v>
      </c>
      <c r="E43" s="4">
        <v>250</v>
      </c>
      <c r="F43" s="4" t="s">
        <v>66</v>
      </c>
      <c r="G43" s="5">
        <v>10.35</v>
      </c>
      <c r="H43" s="6"/>
      <c r="I43" s="5">
        <f t="shared" si="0"/>
        <v>0</v>
      </c>
      <c r="J43" s="5">
        <f t="shared" si="1"/>
        <v>0</v>
      </c>
    </row>
    <row r="44" spans="1:10">
      <c r="A44" s="4">
        <v>43</v>
      </c>
      <c r="B44" s="4" t="s">
        <v>57</v>
      </c>
      <c r="C44" s="4">
        <v>1</v>
      </c>
      <c r="D44" s="4" t="s">
        <v>106</v>
      </c>
      <c r="E44" s="4">
        <v>83000</v>
      </c>
      <c r="F44" s="4" t="s">
        <v>61</v>
      </c>
      <c r="G44" s="5">
        <v>0.33</v>
      </c>
      <c r="H44" s="6">
        <v>0.204</v>
      </c>
      <c r="I44" s="5">
        <f t="shared" si="0"/>
        <v>16932</v>
      </c>
      <c r="J44" s="5">
        <f t="shared" si="1"/>
        <v>16932</v>
      </c>
    </row>
    <row r="45" spans="1:10">
      <c r="A45" s="4">
        <v>44</v>
      </c>
      <c r="B45" s="4" t="s">
        <v>57</v>
      </c>
      <c r="C45" s="4">
        <v>1</v>
      </c>
      <c r="D45" s="4" t="s">
        <v>107</v>
      </c>
      <c r="E45" s="4">
        <v>1300</v>
      </c>
      <c r="F45" s="4" t="s">
        <v>59</v>
      </c>
      <c r="G45" s="5">
        <v>13.63</v>
      </c>
      <c r="H45" s="6"/>
      <c r="I45" s="5">
        <f t="shared" si="0"/>
        <v>0</v>
      </c>
      <c r="J45" s="5">
        <f t="shared" si="1"/>
        <v>0</v>
      </c>
    </row>
    <row r="46" spans="1:10">
      <c r="A46" s="4">
        <v>45</v>
      </c>
      <c r="B46" s="4" t="s">
        <v>57</v>
      </c>
      <c r="C46" s="4">
        <v>1</v>
      </c>
      <c r="D46" s="4" t="s">
        <v>108</v>
      </c>
      <c r="E46" s="4">
        <v>200000</v>
      </c>
      <c r="F46" s="4" t="s">
        <v>61</v>
      </c>
      <c r="G46" s="5">
        <v>0.05</v>
      </c>
      <c r="H46" s="6">
        <v>0.0306</v>
      </c>
      <c r="I46" s="5">
        <f t="shared" si="0"/>
        <v>6120</v>
      </c>
      <c r="J46" s="5">
        <f t="shared" si="1"/>
        <v>6120</v>
      </c>
    </row>
    <row r="47" spans="1:10">
      <c r="A47" s="4">
        <v>46</v>
      </c>
      <c r="B47" s="4" t="s">
        <v>57</v>
      </c>
      <c r="C47" s="4">
        <v>1</v>
      </c>
      <c r="D47" s="4" t="s">
        <v>109</v>
      </c>
      <c r="E47" s="4">
        <v>1000</v>
      </c>
      <c r="F47" s="4" t="s">
        <v>59</v>
      </c>
      <c r="G47" s="5">
        <v>6.12</v>
      </c>
      <c r="H47" s="6"/>
      <c r="I47" s="5">
        <f t="shared" si="0"/>
        <v>0</v>
      </c>
      <c r="J47" s="5">
        <f t="shared" si="1"/>
        <v>0</v>
      </c>
    </row>
    <row r="48" spans="1:10">
      <c r="A48" s="4">
        <v>47</v>
      </c>
      <c r="B48" s="4" t="s">
        <v>57</v>
      </c>
      <c r="C48" s="4">
        <v>1</v>
      </c>
      <c r="D48" s="4" t="s">
        <v>110</v>
      </c>
      <c r="E48" s="4">
        <v>1000</v>
      </c>
      <c r="F48" s="4" t="s">
        <v>59</v>
      </c>
      <c r="G48" s="5">
        <v>9.67</v>
      </c>
      <c r="H48" s="6">
        <v>8.3618</v>
      </c>
      <c r="I48" s="5">
        <f t="shared" si="0"/>
        <v>8361.8</v>
      </c>
      <c r="J48" s="5">
        <f t="shared" si="1"/>
        <v>8361.8</v>
      </c>
    </row>
    <row r="49" spans="1:10">
      <c r="A49" s="4">
        <v>48</v>
      </c>
      <c r="B49" s="4" t="s">
        <v>57</v>
      </c>
      <c r="C49" s="4">
        <v>1</v>
      </c>
      <c r="D49" s="4" t="s">
        <v>111</v>
      </c>
      <c r="E49" s="4">
        <v>1000</v>
      </c>
      <c r="F49" s="4" t="s">
        <v>66</v>
      </c>
      <c r="G49" s="5">
        <v>3.8</v>
      </c>
      <c r="H49" s="6"/>
      <c r="I49" s="5">
        <f t="shared" si="0"/>
        <v>0</v>
      </c>
      <c r="J49" s="5">
        <f t="shared" si="1"/>
        <v>0</v>
      </c>
    </row>
    <row r="50" spans="1:10">
      <c r="A50" s="4">
        <v>49</v>
      </c>
      <c r="B50" s="4" t="s">
        <v>57</v>
      </c>
      <c r="C50" s="4">
        <v>1</v>
      </c>
      <c r="D50" s="4" t="s">
        <v>112</v>
      </c>
      <c r="E50" s="4">
        <v>90000</v>
      </c>
      <c r="F50" s="4" t="s">
        <v>61</v>
      </c>
      <c r="G50" s="5">
        <v>0.32</v>
      </c>
      <c r="H50" s="6">
        <v>0.1982</v>
      </c>
      <c r="I50" s="5">
        <f t="shared" si="0"/>
        <v>17838</v>
      </c>
      <c r="J50" s="5">
        <f t="shared" si="1"/>
        <v>17838</v>
      </c>
    </row>
    <row r="51" spans="1:10">
      <c r="A51" s="4">
        <v>50</v>
      </c>
      <c r="B51" s="4" t="s">
        <v>57</v>
      </c>
      <c r="C51" s="4">
        <v>1</v>
      </c>
      <c r="D51" s="4" t="s">
        <v>113</v>
      </c>
      <c r="E51" s="4">
        <v>30000</v>
      </c>
      <c r="F51" s="4" t="s">
        <v>61</v>
      </c>
      <c r="G51" s="5">
        <v>0.5</v>
      </c>
      <c r="H51" s="6">
        <v>0.51</v>
      </c>
      <c r="I51" s="5">
        <f t="shared" si="0"/>
        <v>15300</v>
      </c>
      <c r="J51" s="5">
        <f t="shared" si="1"/>
        <v>15300</v>
      </c>
    </row>
    <row r="52" spans="1:10">
      <c r="A52" s="4">
        <v>51</v>
      </c>
      <c r="B52" s="4" t="s">
        <v>57</v>
      </c>
      <c r="C52" s="4">
        <v>1</v>
      </c>
      <c r="D52" s="4" t="s">
        <v>114</v>
      </c>
      <c r="E52" s="4">
        <v>28000</v>
      </c>
      <c r="F52" s="4" t="s">
        <v>61</v>
      </c>
      <c r="G52" s="5">
        <v>1.19</v>
      </c>
      <c r="H52" s="6"/>
      <c r="I52" s="5">
        <f t="shared" si="0"/>
        <v>0</v>
      </c>
      <c r="J52" s="5">
        <f t="shared" si="1"/>
        <v>0</v>
      </c>
    </row>
    <row r="53" spans="1:10">
      <c r="A53" s="4">
        <v>52</v>
      </c>
      <c r="B53" s="4" t="s">
        <v>57</v>
      </c>
      <c r="C53" s="4">
        <v>1</v>
      </c>
      <c r="D53" s="4" t="s">
        <v>115</v>
      </c>
      <c r="E53" s="4">
        <v>50</v>
      </c>
      <c r="F53" s="4" t="s">
        <v>59</v>
      </c>
      <c r="G53" s="5">
        <v>92.54</v>
      </c>
      <c r="H53" s="6">
        <v>90.1054</v>
      </c>
      <c r="I53" s="5">
        <f t="shared" si="0"/>
        <v>4505.27</v>
      </c>
      <c r="J53" s="5">
        <f t="shared" si="1"/>
        <v>4505.27</v>
      </c>
    </row>
    <row r="54" spans="1:10">
      <c r="A54" s="4">
        <v>53</v>
      </c>
      <c r="B54" s="4" t="s">
        <v>57</v>
      </c>
      <c r="C54" s="4">
        <v>1</v>
      </c>
      <c r="D54" s="4" t="s">
        <v>116</v>
      </c>
      <c r="E54" s="4">
        <v>200</v>
      </c>
      <c r="F54" s="4" t="s">
        <v>59</v>
      </c>
      <c r="G54" s="5">
        <v>17.72</v>
      </c>
      <c r="H54" s="6">
        <v>7.7491</v>
      </c>
      <c r="I54" s="5">
        <f t="shared" si="0"/>
        <v>1549.82</v>
      </c>
      <c r="J54" s="5">
        <f t="shared" si="1"/>
        <v>1549.82</v>
      </c>
    </row>
    <row r="55" spans="1:10">
      <c r="A55" s="4">
        <v>54</v>
      </c>
      <c r="B55" s="4" t="s">
        <v>57</v>
      </c>
      <c r="C55" s="4">
        <v>1</v>
      </c>
      <c r="D55" s="4" t="s">
        <v>117</v>
      </c>
      <c r="E55" s="4">
        <v>200</v>
      </c>
      <c r="F55" s="4" t="s">
        <v>59</v>
      </c>
      <c r="G55" s="5">
        <v>7.79</v>
      </c>
      <c r="H55" s="6"/>
      <c r="I55" s="5">
        <f t="shared" si="0"/>
        <v>0</v>
      </c>
      <c r="J55" s="5">
        <f t="shared" si="1"/>
        <v>0</v>
      </c>
    </row>
    <row r="56" spans="1:10">
      <c r="A56" s="4">
        <v>55</v>
      </c>
      <c r="B56" s="4" t="s">
        <v>57</v>
      </c>
      <c r="C56" s="4">
        <v>1</v>
      </c>
      <c r="D56" s="4" t="s">
        <v>118</v>
      </c>
      <c r="E56" s="4">
        <v>90000</v>
      </c>
      <c r="F56" s="4" t="s">
        <v>61</v>
      </c>
      <c r="G56" s="5">
        <v>0.17</v>
      </c>
      <c r="H56" s="6">
        <v>0.0955</v>
      </c>
      <c r="I56" s="5">
        <f t="shared" si="0"/>
        <v>8595</v>
      </c>
      <c r="J56" s="5">
        <f t="shared" si="1"/>
        <v>8595</v>
      </c>
    </row>
    <row r="57" spans="1:10">
      <c r="A57" s="4">
        <v>56</v>
      </c>
      <c r="B57" s="4" t="s">
        <v>57</v>
      </c>
      <c r="C57" s="4">
        <v>1</v>
      </c>
      <c r="D57" s="4" t="s">
        <v>119</v>
      </c>
      <c r="E57" s="4">
        <v>240000</v>
      </c>
      <c r="F57" s="4" t="s">
        <v>61</v>
      </c>
      <c r="G57" s="5">
        <v>0.06</v>
      </c>
      <c r="H57" s="6">
        <v>0.0505</v>
      </c>
      <c r="I57" s="5">
        <f t="shared" si="0"/>
        <v>12120</v>
      </c>
      <c r="J57" s="5">
        <f t="shared" si="1"/>
        <v>12120</v>
      </c>
    </row>
    <row r="58" spans="1:10">
      <c r="A58" s="4">
        <v>57</v>
      </c>
      <c r="B58" s="4" t="s">
        <v>57</v>
      </c>
      <c r="C58" s="4">
        <v>1</v>
      </c>
      <c r="D58" s="4" t="s">
        <v>120</v>
      </c>
      <c r="E58" s="4">
        <v>400000</v>
      </c>
      <c r="F58" s="4" t="s">
        <v>61</v>
      </c>
      <c r="G58" s="5">
        <v>0.19</v>
      </c>
      <c r="H58" s="6"/>
      <c r="I58" s="5">
        <f t="shared" si="0"/>
        <v>0</v>
      </c>
      <c r="J58" s="5">
        <f t="shared" si="1"/>
        <v>0</v>
      </c>
    </row>
    <row r="59" spans="1:10">
      <c r="A59" s="4">
        <v>58</v>
      </c>
      <c r="B59" s="4" t="s">
        <v>57</v>
      </c>
      <c r="C59" s="4">
        <v>1</v>
      </c>
      <c r="D59" s="4" t="s">
        <v>121</v>
      </c>
      <c r="E59" s="4">
        <v>120000</v>
      </c>
      <c r="F59" s="4" t="s">
        <v>61</v>
      </c>
      <c r="G59" s="5">
        <v>0.85</v>
      </c>
      <c r="H59" s="6"/>
      <c r="I59" s="5">
        <f t="shared" si="0"/>
        <v>0</v>
      </c>
      <c r="J59" s="5">
        <f t="shared" si="1"/>
        <v>0</v>
      </c>
    </row>
    <row r="60" spans="1:10">
      <c r="A60" s="4">
        <v>59</v>
      </c>
      <c r="B60" s="4" t="s">
        <v>57</v>
      </c>
      <c r="C60" s="4">
        <v>1</v>
      </c>
      <c r="D60" s="4" t="s">
        <v>122</v>
      </c>
      <c r="E60" s="4">
        <v>30000</v>
      </c>
      <c r="F60" s="4" t="s">
        <v>61</v>
      </c>
      <c r="G60" s="5">
        <v>0.16</v>
      </c>
      <c r="H60" s="6"/>
      <c r="I60" s="5">
        <f t="shared" si="0"/>
        <v>0</v>
      </c>
      <c r="J60" s="5">
        <f t="shared" si="1"/>
        <v>0</v>
      </c>
    </row>
    <row r="61" spans="1:10">
      <c r="A61" s="4">
        <v>60</v>
      </c>
      <c r="B61" s="4" t="s">
        <v>57</v>
      </c>
      <c r="C61" s="4">
        <v>1</v>
      </c>
      <c r="D61" s="4" t="s">
        <v>123</v>
      </c>
      <c r="E61" s="4">
        <v>60000</v>
      </c>
      <c r="F61" s="4" t="s">
        <v>61</v>
      </c>
      <c r="G61" s="5">
        <v>0.23</v>
      </c>
      <c r="H61" s="6">
        <v>0.23</v>
      </c>
      <c r="I61" s="5">
        <f t="shared" si="0"/>
        <v>13800</v>
      </c>
      <c r="J61" s="5">
        <f t="shared" si="1"/>
        <v>13800</v>
      </c>
    </row>
    <row r="62" spans="1:10">
      <c r="A62" s="4">
        <v>61</v>
      </c>
      <c r="B62" s="4" t="s">
        <v>57</v>
      </c>
      <c r="C62" s="4">
        <v>1</v>
      </c>
      <c r="D62" s="4" t="s">
        <v>124</v>
      </c>
      <c r="E62" s="4">
        <v>200</v>
      </c>
      <c r="F62" s="4" t="s">
        <v>66</v>
      </c>
      <c r="G62" s="5">
        <v>11.69</v>
      </c>
      <c r="H62" s="6"/>
      <c r="I62" s="5">
        <f t="shared" si="0"/>
        <v>0</v>
      </c>
      <c r="J62" s="5">
        <f t="shared" si="1"/>
        <v>0</v>
      </c>
    </row>
    <row r="63" spans="1:10">
      <c r="A63" s="4">
        <v>62</v>
      </c>
      <c r="B63" s="4" t="s">
        <v>57</v>
      </c>
      <c r="C63" s="4">
        <v>1</v>
      </c>
      <c r="D63" s="4" t="s">
        <v>125</v>
      </c>
      <c r="E63" s="4">
        <v>2000</v>
      </c>
      <c r="F63" s="4" t="s">
        <v>59</v>
      </c>
      <c r="G63" s="5">
        <v>7.7</v>
      </c>
      <c r="H63" s="6">
        <v>7.7</v>
      </c>
      <c r="I63" s="5">
        <f t="shared" si="0"/>
        <v>15400</v>
      </c>
      <c r="J63" s="5">
        <f t="shared" si="1"/>
        <v>15400</v>
      </c>
    </row>
    <row r="64" spans="1:10">
      <c r="A64" s="4">
        <v>63</v>
      </c>
      <c r="B64" s="4" t="s">
        <v>57</v>
      </c>
      <c r="C64" s="4">
        <v>1</v>
      </c>
      <c r="D64" s="4" t="s">
        <v>126</v>
      </c>
      <c r="E64" s="4">
        <v>10000</v>
      </c>
      <c r="F64" s="4" t="s">
        <v>61</v>
      </c>
      <c r="G64" s="5">
        <v>0.59</v>
      </c>
      <c r="H64" s="6"/>
      <c r="I64" s="5">
        <f t="shared" si="0"/>
        <v>0</v>
      </c>
      <c r="J64" s="5">
        <f t="shared" si="1"/>
        <v>0</v>
      </c>
    </row>
    <row r="65" spans="1:10">
      <c r="A65" s="4">
        <v>64</v>
      </c>
      <c r="B65" s="4" t="s">
        <v>57</v>
      </c>
      <c r="C65" s="4">
        <v>1</v>
      </c>
      <c r="D65" s="4" t="s">
        <v>127</v>
      </c>
      <c r="E65" s="4">
        <v>56000</v>
      </c>
      <c r="F65" s="4" t="s">
        <v>61</v>
      </c>
      <c r="G65" s="5">
        <v>0.38</v>
      </c>
      <c r="H65" s="6"/>
      <c r="I65" s="5">
        <f t="shared" si="0"/>
        <v>0</v>
      </c>
      <c r="J65" s="5">
        <f t="shared" si="1"/>
        <v>0</v>
      </c>
    </row>
    <row r="66" spans="1:10">
      <c r="A66" s="4">
        <v>65</v>
      </c>
      <c r="B66" s="4" t="s">
        <v>57</v>
      </c>
      <c r="C66" s="4">
        <v>1</v>
      </c>
      <c r="D66" s="4" t="s">
        <v>128</v>
      </c>
      <c r="E66" s="4">
        <v>900</v>
      </c>
      <c r="F66" s="4" t="s">
        <v>92</v>
      </c>
      <c r="G66" s="5">
        <v>32</v>
      </c>
      <c r="H66" s="6"/>
      <c r="I66" s="5">
        <f t="shared" ref="I66:I78" si="2">H66*E66</f>
        <v>0</v>
      </c>
      <c r="J66" s="5">
        <f t="shared" ref="J66:J78" si="3">I66</f>
        <v>0</v>
      </c>
    </row>
    <row r="67" spans="1:10">
      <c r="A67" s="4">
        <v>66</v>
      </c>
      <c r="B67" s="4" t="s">
        <v>57</v>
      </c>
      <c r="C67" s="4">
        <v>1</v>
      </c>
      <c r="D67" s="4" t="s">
        <v>129</v>
      </c>
      <c r="E67" s="4">
        <v>25000</v>
      </c>
      <c r="F67" s="4" t="s">
        <v>61</v>
      </c>
      <c r="G67" s="5">
        <v>0.51</v>
      </c>
      <c r="H67" s="6"/>
      <c r="I67" s="5">
        <f t="shared" si="2"/>
        <v>0</v>
      </c>
      <c r="J67" s="5">
        <f t="shared" si="3"/>
        <v>0</v>
      </c>
    </row>
    <row r="68" spans="1:10">
      <c r="A68" s="4">
        <v>67</v>
      </c>
      <c r="B68" s="4" t="s">
        <v>57</v>
      </c>
      <c r="C68" s="4">
        <v>1</v>
      </c>
      <c r="D68" s="4" t="s">
        <v>130</v>
      </c>
      <c r="E68" s="4">
        <v>280000</v>
      </c>
      <c r="F68" s="4" t="s">
        <v>61</v>
      </c>
      <c r="G68" s="5">
        <v>0.14</v>
      </c>
      <c r="H68" s="6">
        <v>0.0721</v>
      </c>
      <c r="I68" s="5">
        <f t="shared" si="2"/>
        <v>20188</v>
      </c>
      <c r="J68" s="5">
        <f t="shared" si="3"/>
        <v>20188</v>
      </c>
    </row>
    <row r="69" spans="1:10">
      <c r="A69" s="4">
        <v>68</v>
      </c>
      <c r="B69" s="4" t="s">
        <v>57</v>
      </c>
      <c r="C69" s="4">
        <v>1</v>
      </c>
      <c r="D69" s="4" t="s">
        <v>131</v>
      </c>
      <c r="E69" s="4">
        <v>2000</v>
      </c>
      <c r="F69" s="4" t="s">
        <v>66</v>
      </c>
      <c r="G69" s="5">
        <v>2.11</v>
      </c>
      <c r="H69" s="6"/>
      <c r="I69" s="5">
        <f t="shared" si="2"/>
        <v>0</v>
      </c>
      <c r="J69" s="5">
        <f t="shared" si="3"/>
        <v>0</v>
      </c>
    </row>
    <row r="70" spans="1:10">
      <c r="A70" s="4">
        <v>69</v>
      </c>
      <c r="B70" s="4" t="s">
        <v>57</v>
      </c>
      <c r="C70" s="4">
        <v>1</v>
      </c>
      <c r="D70" s="4" t="s">
        <v>132</v>
      </c>
      <c r="E70" s="4">
        <v>120000</v>
      </c>
      <c r="F70" s="4" t="s">
        <v>61</v>
      </c>
      <c r="G70" s="5">
        <v>0.07</v>
      </c>
      <c r="H70" s="6">
        <v>0.0505</v>
      </c>
      <c r="I70" s="5">
        <f t="shared" si="2"/>
        <v>6060</v>
      </c>
      <c r="J70" s="5">
        <f t="shared" si="3"/>
        <v>6060</v>
      </c>
    </row>
    <row r="71" spans="1:10">
      <c r="A71" s="4">
        <v>70</v>
      </c>
      <c r="B71" s="4" t="s">
        <v>57</v>
      </c>
      <c r="C71" s="4">
        <v>1</v>
      </c>
      <c r="D71" s="4" t="s">
        <v>133</v>
      </c>
      <c r="E71" s="4">
        <v>2000</v>
      </c>
      <c r="F71" s="4" t="s">
        <v>92</v>
      </c>
      <c r="G71" s="5">
        <v>1.05</v>
      </c>
      <c r="H71" s="6"/>
      <c r="I71" s="5">
        <f t="shared" si="2"/>
        <v>0</v>
      </c>
      <c r="J71" s="5">
        <f t="shared" si="3"/>
        <v>0</v>
      </c>
    </row>
    <row r="72" spans="1:10">
      <c r="A72" s="4">
        <v>71</v>
      </c>
      <c r="B72" s="4" t="s">
        <v>57</v>
      </c>
      <c r="C72" s="4">
        <v>1</v>
      </c>
      <c r="D72" s="4" t="s">
        <v>134</v>
      </c>
      <c r="E72" s="4">
        <v>2400</v>
      </c>
      <c r="F72" s="4" t="s">
        <v>66</v>
      </c>
      <c r="G72" s="5">
        <v>19.53</v>
      </c>
      <c r="H72" s="6"/>
      <c r="I72" s="5">
        <f t="shared" si="2"/>
        <v>0</v>
      </c>
      <c r="J72" s="5">
        <f t="shared" si="3"/>
        <v>0</v>
      </c>
    </row>
    <row r="73" spans="1:10">
      <c r="A73" s="4">
        <v>72</v>
      </c>
      <c r="B73" s="4" t="s">
        <v>57</v>
      </c>
      <c r="C73" s="4">
        <v>1</v>
      </c>
      <c r="D73" s="4" t="s">
        <v>135</v>
      </c>
      <c r="E73" s="4">
        <v>700000</v>
      </c>
      <c r="F73" s="4" t="s">
        <v>61</v>
      </c>
      <c r="G73" s="5">
        <v>0.25</v>
      </c>
      <c r="H73" s="6">
        <v>0.1622</v>
      </c>
      <c r="I73" s="5">
        <f t="shared" si="2"/>
        <v>113540</v>
      </c>
      <c r="J73" s="5">
        <f t="shared" si="3"/>
        <v>113540</v>
      </c>
    </row>
    <row r="74" spans="1:10">
      <c r="A74" s="4">
        <v>73</v>
      </c>
      <c r="B74" s="4" t="s">
        <v>57</v>
      </c>
      <c r="C74" s="4">
        <v>1</v>
      </c>
      <c r="D74" s="4" t="s">
        <v>136</v>
      </c>
      <c r="E74" s="4">
        <v>300</v>
      </c>
      <c r="F74" s="4" t="s">
        <v>66</v>
      </c>
      <c r="G74" s="5">
        <v>8.8</v>
      </c>
      <c r="H74" s="6"/>
      <c r="I74" s="5">
        <f t="shared" si="2"/>
        <v>0</v>
      </c>
      <c r="J74" s="5">
        <f t="shared" si="3"/>
        <v>0</v>
      </c>
    </row>
    <row r="75" spans="1:10">
      <c r="A75" s="4">
        <v>74</v>
      </c>
      <c r="B75" s="4" t="s">
        <v>57</v>
      </c>
      <c r="C75" s="4">
        <v>1</v>
      </c>
      <c r="D75" s="4" t="s">
        <v>137</v>
      </c>
      <c r="E75" s="4">
        <v>20000</v>
      </c>
      <c r="F75" s="4" t="s">
        <v>61</v>
      </c>
      <c r="G75" s="5">
        <v>0.29</v>
      </c>
      <c r="H75" s="6">
        <v>0.2703</v>
      </c>
      <c r="I75" s="5">
        <f t="shared" si="2"/>
        <v>5406</v>
      </c>
      <c r="J75" s="5">
        <f t="shared" si="3"/>
        <v>5406</v>
      </c>
    </row>
    <row r="76" spans="1:10">
      <c r="A76" s="4">
        <v>75</v>
      </c>
      <c r="B76" s="4" t="s">
        <v>57</v>
      </c>
      <c r="C76" s="4">
        <v>1</v>
      </c>
      <c r="D76" s="4" t="s">
        <v>138</v>
      </c>
      <c r="E76" s="4">
        <v>200000</v>
      </c>
      <c r="F76" s="4" t="s">
        <v>61</v>
      </c>
      <c r="G76" s="5">
        <v>0.06</v>
      </c>
      <c r="H76" s="6"/>
      <c r="I76" s="5">
        <f t="shared" si="2"/>
        <v>0</v>
      </c>
      <c r="J76" s="5">
        <f t="shared" si="3"/>
        <v>0</v>
      </c>
    </row>
    <row r="77" spans="1:10">
      <c r="A77" s="4">
        <v>76</v>
      </c>
      <c r="B77" s="4" t="s">
        <v>57</v>
      </c>
      <c r="C77" s="4">
        <v>1</v>
      </c>
      <c r="D77" s="4" t="s">
        <v>139</v>
      </c>
      <c r="E77" s="4">
        <v>900</v>
      </c>
      <c r="F77" s="4" t="s">
        <v>66</v>
      </c>
      <c r="G77" s="5">
        <v>2.37</v>
      </c>
      <c r="H77" s="6"/>
      <c r="I77" s="5">
        <f t="shared" si="2"/>
        <v>0</v>
      </c>
      <c r="J77" s="5">
        <f t="shared" si="3"/>
        <v>0</v>
      </c>
    </row>
    <row r="78" spans="1:10">
      <c r="A78" s="4">
        <v>77</v>
      </c>
      <c r="B78" s="4" t="s">
        <v>57</v>
      </c>
      <c r="C78" s="4">
        <v>1</v>
      </c>
      <c r="D78" s="4" t="s">
        <v>140</v>
      </c>
      <c r="E78" s="4">
        <v>120000</v>
      </c>
      <c r="F78" s="4" t="s">
        <v>61</v>
      </c>
      <c r="G78" s="5">
        <v>0.39</v>
      </c>
      <c r="H78" s="6"/>
      <c r="I78" s="5">
        <f t="shared" si="2"/>
        <v>0</v>
      </c>
      <c r="J78" s="5">
        <f t="shared" si="3"/>
        <v>0</v>
      </c>
    </row>
    <row r="79" spans="1:10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spans="1:10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spans="1:10">
      <c r="A99" s="7"/>
      <c r="B99" s="7"/>
      <c r="C99" s="7"/>
      <c r="D99" s="7"/>
      <c r="E99" s="7"/>
      <c r="F99" s="7"/>
      <c r="G99" s="7"/>
      <c r="H99" s="7"/>
      <c r="I99" s="7"/>
      <c r="J99" s="7"/>
    </row>
  </sheetData>
  <dataValidations count="2">
    <dataValidation type="textLength" operator="equal" showErrorMessage="1" error="Não é possivel editar essa celula" sqref="A1;B1;C1;D1;E1;F1;G1;I1;J1;K1;L1;M1;A2;B2;C2;D2;E2;F2;G2;I2;J2;A3;B3;C3;D3;E3;F3;G3;I3;J3;A4;B4;C4;D4;E4;F4;G4;I4;J4;A5;B5;C5;D5;E5;F5;G5;I5;J5;A6;B6;C6;D6;E6;F6;G6;I6;J6;A7;B7;C7;D7;E7;F7;G7;I7;J7;A8;B8;C8;D8;E8;F8;G8;I8;J8;A9;B9;C9;D9;E9;F9;G9;I9;J9;A10;B10;C10;D10;E10;F10;G10;I10;J10;A11;B11;C11;D11;E11;F11;G11;I11;J11;A12;B12;C12;D12;E12;F12;G12;I12;J12;A13;B13;C13;D13;E13;F13;G13;I13;J13;A14;B14;C14;D14;E14;F14;G14;I14;J14;A15;B15;C15;D15;E15;F15;G15;I15;J15;A16;B16;C16;D16;E16;F16;G16;I16;J16;A17;B17;C17;D17;E17;F17;G17;I17;J17;A18;B18;C18;D18;E18;F18;G18;I18;J18;A19;B19;C19;D19;E19;F19;G19;I19;J19;A20;B20;C20;D20;E20;F20;G20;I20;J20;A21;B21;C21;D21;E21;F21;G21;I21;J21;A22;B22;C22;D22;E22;F22;G22;I22;J22;A23;B23;C23;D23;E23;F23;G23;I23;J23;A24;B24;C24;D24;E24;F24;G24;I24;J24;A25;B25;C25;D25;E25;F25;G25;I25;J25;A26;B26;C26;D26;E26;F26;G26;I26;J26;A27;B27;C27;D27;E27;F27;G27;I27;J27;A28;B28;C28;D28;E28;F28;G28;I28;J28;A29;B29;C29;D29;E29;F29;G29;I29;J29;A30;B30;C30;D30;E30;F30;G30;I30;J30;A31;B31;C31;D31;E31;F31;G31;I31;J31;A32;B32;C32;D32;E32;F32;G32;I32;J32;A33;B33;C33;D33;E33;F33;G33;I33;J33;A34;B34;C34;D34;E34;F34;G34;I34;J34;A35;B35;C35;D35;E35;F35;G35;I35;J35;A36;B36;C36;D36;E36;F36;G36;I36;J36;A37;B37;C37;D37;E37;F37;G37;I37;J37;A38;B38;C38;D38;E38;F38;G38;I38;J38;A39;B39;C39;D39;E39;F39;G39;I39;J39;A40;B40;C40;D40;E40;F40;G40;I40;J40;A41;B41;C41;D41;E41;F41;G41;I41;J41;A42;B42;C42;D42;E42;F42;G42;I42;J42;A43;B43;C43;D43;E43;F43;G43;I43;J43;A44;B44;C44;D44;E44;F44;G44;I44;J44;A45;B45;C45;D45;E45;F45;G45;I45;J45;A46;B46;C46;D46;E46;F46;G46;I46;J46;A47;B47;C47;D47;E47;F47;G47;I47;J47;A48;B48;C48;D48;E48;F48;G48;I48;J48;A49;B49;C49;D49;E49;F49;G49;I49;J49;A50;B50;C50;D50;E50;F50;G50;I50;J50;A51;B51;C51;D51;E51;F51;G51;I51;J51;A52;B52;C52;D52;E52;F52;G52;I52;J52;A53;B53;C53;D53;E53;F53;G53;I53;J53;A54;B54;C54;D54;E54;F54;G54;I54;J54;A55;B55;C55;D55;E55;F55;G55;I55;J55;A56;B56;C56;D56;E56;F56;G56;I56;J56;A57;B57;C57;D57;E57;F57;G57;I57;J57;A58;B58;C58;D58;E58;F58;G58;I58;J58;A59;B59;C59;D59;E59;F59;G59;I59;J59;A60;B60;C60;D60;E60;F60;G60;I60;J60;A61;B61;C61;D61;E61;F61;G61;I61;J61;A62;B62;C62;D62;E62;F62;G62;I62;J62;A63;B63;C63;D63;E63;F63;G63;I63;J63;A64;B64;C64;D64;E64;F64;G64;I64;J64;A65;B65;C65;D65;E65;F65;G65;I65;J65;A66;B66;C66;D66;E66;F66;G66;I66;J66;A67;B67;C67;D67;E67;F67;G67;I67;J67;A68;B68;C68;D68;E68;F68;G68;I68;J68;A69;B69;C69;D69;E69;F69;G69;I69;J69;A70;B70;C70;D70;E70;F70;G70;I70;J70;A71;B71;C71;D71;E71;F71;G71;I71;J71;A72;B72;C72;D72;E72;F72;G72;I72;J72;A73;B73;C73;D73;E73;F73;G73;I73;J73;A74;B74;C74;D74;E74;F74;G74;I74;J74;A75;B75;C75;D75;E75;F75;G75;I75;J75;A76;B76;C76;D76;E76;F76;G76;I76;J76;A77;B77;C77;D77;E77;F77;G77;I77;J77;A78;B78;C78;D78;E78;F78;G78;I78;J78;A79;B79;C79;D79;E79;F79;G79;H79;I79;J79;A80;B80;C80;D80;E80;F80;G80;H80;I80;J80;A81;B81;C81;D81;E81;F81;G81;H81;I81;J81;A82;B82;C82;D82;E82;F82;G82;H82;I82;J82;A83;B83;C83;D83;E83;F83;G83;H83;I83;J83;A84;B84;C84;D84;E84;F84;G84;H84;I84;J84;A85;B85;C85;D85;E85;F85;G85;H85;I85;J85;A86;B86;C86;D86;E86;F86;G86;H86;I86;J86;A87;B87;C87;D87;E87;F87;G87;H87;I87;J87;A88;B88;C88;D88;E88;F88;G88;H88;I88;J88;A89;B89;C89;D89;E89;F89;G89;H89;I89;J89;A90;B90;C90;D90;E90;F90;G90;H90;I90;J90;A91;B91;C91;D91;E91;F91;G91;H91;I91;J91;A92;B92;C92;D92;E92;F92;G92;H92;I92;J92;A93;B93;C93;D93;E93;F93;G93;H93;I93;J93;A94;B94;C94;D94;E94;F94;G94;H94;I94;J94;A95;B95;C95;D95;E95;F95;G95;H95;I95;J95;A96;B96;C96;D96;E96;F96;G96;H96;I96;J96;A97;B97;C97;D97;E97;F97;G97;H97;I97;J97;A98;B98;C98;D98;E98;F98;G98;H98;I98;J98;A99;B99;C99;D99;E99;F99;G99;H99;I99;J99">
      <formula1>""</formula1>
    </dataValidation>
    <dataValidation type="custom" showErrorMessage="1" error="Somente valores númericos positivos" sqref="H2;H3;H4;H5;H6;H7;H8;H9;H10;H11;H12;H13;H14;H15;H16;H17;H18;H19;H20;H21;H22;H23;H24;H25;H26;H27;H28;H29;H30;H31;H32;H33;H34;H35;H36;H37;H38;H39;H40;H41;H42;H43;H44;H45;H46;H47;H48;H49;H50;H51;H52;H53;H54;H55;H56;H57;H58;H59;H60;H61;H62;H63;H64;H65;H66;H67;H68;H69;H70;H71;H72;H73;H74;H75;H76;H77;H78">
      <formula1>AND(ISNUMBER(H2),H2&gt;=0)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1" sqref="A1"/>
    </sheetView>
  </sheetViews>
  <sheetFormatPr defaultColWidth="11" defaultRowHeight="15.75" outlineLevelRow="3" outlineLevelCol="1"/>
  <cols>
    <col min="1" max="1" width="45" customWidth="1"/>
    <col min="2" max="2" width="20" customWidth="1"/>
  </cols>
  <sheetData>
    <row r="1" ht="35" customHeight="1" spans="1:2">
      <c r="A1" s="1" t="s">
        <v>141</v>
      </c>
      <c r="B1" s="1" t="s">
        <v>142</v>
      </c>
    </row>
    <row r="2" spans="1:2">
      <c r="A2" s="2" t="s">
        <v>143</v>
      </c>
      <c r="B2" s="2" t="s">
        <v>144</v>
      </c>
    </row>
    <row r="3" spans="1:2">
      <c r="A3" s="2" t="s">
        <v>145</v>
      </c>
      <c r="B3" s="2" t="s">
        <v>146</v>
      </c>
    </row>
    <row r="4" spans="1:1">
      <c r="A4" s="2" t="s">
        <v>147</v>
      </c>
    </row>
  </sheetData>
  <sheetProtection sheet="1" selectLockedCells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Edital</vt:lpstr>
      <vt:lpstr>Lotes</vt:lpstr>
      <vt:lpstr>Tabelas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 NET</dc:creator>
  <cp:lastModifiedBy>Natan Pereira</cp:lastModifiedBy>
  <dcterms:created xsi:type="dcterms:W3CDTF">2024-08-09T18:02:00Z</dcterms:created>
  <dcterms:modified xsi:type="dcterms:W3CDTF">2024-08-09T18:03:07Z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9D1A2700A9524C1DA49DBAC12FEEDB05_12</vt:lpwstr>
  </property>
  <property fmtid="{D5CDD505-2E9C-101B-9397-08002B2CF9AE}" pid="3" name="KSOProductBuildVer">
    <vt:lpwstr>1046-12.2.0.17545</vt:lpwstr>
  </property>
</Properties>
</file>