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Relatorio 1" sheetId="1" r:id="rId1"/>
  </sheets>
  <definedNames>
    <definedName name="_xlnm._FilterDatabase" localSheetId="0" hidden="1">'Relatorio 1'!$A$7:$K$127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<sst xmlns="http://schemas.openxmlformats.org/spreadsheetml/2006/main" count="388" uniqueCount="164">
  <si>
    <t>DROGAFONTE</t>
  </si>
  <si>
    <t>Proposta</t>
  </si>
  <si>
    <t>Estabs: 0-DROGAFONTE</t>
  </si>
  <si>
    <t xml:space="preserve">17737-FUNDO M. DE SAUDE DE PINHEIRAL * Data: 09/12/2025 * PREGAO ELETRONICO No. 054/2025-FMS </t>
  </si>
  <si>
    <t>02 CASAS</t>
  </si>
  <si>
    <t>Emissão: 08/12/2025  -  Usuário: JENISSON.BAT</t>
  </si>
  <si>
    <t>Item</t>
  </si>
  <si>
    <t>SubItem</t>
  </si>
  <si>
    <t>Quantidade</t>
  </si>
  <si>
    <t>Apr.</t>
  </si>
  <si>
    <t>--------------------------------- D i s c r i m i n a ç ã o ---------------------------------</t>
  </si>
  <si>
    <t>Marca/Fabricante</t>
  </si>
  <si>
    <t>Vlr. Unit.</t>
  </si>
  <si>
    <t>----------Total</t>
  </si>
  <si>
    <t>Lance</t>
  </si>
  <si>
    <t>Convênio</t>
  </si>
  <si>
    <t>CPR</t>
  </si>
  <si>
    <t>ACICLOVIR 200 MG CX/30 CPRS. (G)
 Registro no M.S.: 1438101810057</t>
  </si>
  <si>
    <t>CIMED (MG)</t>
  </si>
  <si>
    <t>F/A</t>
  </si>
  <si>
    <t>ACICLOVIR - 250 MG PO P/ SOL INJ IV CX 50 FA - (G)
 Registro no M.S.: 1163701640022</t>
  </si>
  <si>
    <t>BLAU FARMACEUTICA S.A (SP)</t>
  </si>
  <si>
    <t>ÁCIDO ACETIL SALICÍLICO 100MG COMP. CX C/500 COMP - (S)
 Registro no M.S.: 1425900060081</t>
  </si>
  <si>
    <t>IMEC (PE)</t>
  </si>
  <si>
    <t>AMP</t>
  </si>
  <si>
    <t>ACIDO TRANEXAMICO 250MG SOL INJ AMP. CX C/100 AMP 5ML (G)
 Registro no M.S.: 1134301860021</t>
  </si>
  <si>
    <t>HIPOLABOR-MG (MG)</t>
  </si>
  <si>
    <t>AGUA BI-DESTILADA CX C/200 AMP. 10ML 
 Registro no M.S.: 1108500110066</t>
  </si>
  <si>
    <t>FARMACE-CE (CE)</t>
  </si>
  <si>
    <t>FR</t>
  </si>
  <si>
    <t>AMBROXOL PED. XPE 15MG/5ML (G) 100ML 
 Registro no M.S.: 1108500390085</t>
  </si>
  <si>
    <t>AMBROXOL ADULTO  XAROPE 30MG/5ML FR 100 ML (G)
 Registro no M.S.: 1108500390026</t>
  </si>
  <si>
    <t>AMIODARONA  50 MG/ML AMP 3ML. CX C/100 AMP (G)
 Registro no M.S.: 1134301220022</t>
  </si>
  <si>
    <t>AMOXICILINA 250 MG/5ML PÓ P/SUSPENSÃO
ORAL FRASCO C/ 60ML (G)
 Registro no M.S.: 1438101110136</t>
  </si>
  <si>
    <t>ANLODIPINO 5MG CX C/500 CPR BESILAPIN
 Registro no M.S.: 1542302430043</t>
  </si>
  <si>
    <t>GEOLAB-GO (GO)</t>
  </si>
  <si>
    <t>BESILATO DE ANLODIPINO 10MG CX/30 CPRS. (G)
 Registro no M.S.: 1438101610058</t>
  </si>
  <si>
    <t>AZITROMICINA 500 MG CX C/300 CPR REV. (G)
 Registro no M.S.: 1091700970036</t>
  </si>
  <si>
    <t>MEDQUIMICA-MG (MG)</t>
  </si>
  <si>
    <t>BETAMETASONA, DIPROPIONATO 5MG +
BETAMETASONA, FOSFATO DISSÓDICO 2MG AMP 1ML
 Registro no M.S.: 1029802860129</t>
  </si>
  <si>
    <t>CRISTALIA-SP (SP)</t>
  </si>
  <si>
    <t>BIPERIDENO 2MG CX.C/200 COMP CINETOL(*C-1
 Registro no M.S.: 1029805990031</t>
  </si>
  <si>
    <t>Conv. 87</t>
  </si>
  <si>
    <t>BROMOPRIDA 5MG/ML CX/100 AMP 2ML -(G)
 Registro no M.S.: 1134301300034</t>
  </si>
  <si>
    <t>BUPIVACAINA 0,5% PESADA CX/100 AMP.4 ML (G)
 Registro no M.S.: 1134301680015</t>
  </si>
  <si>
    <t>CAPTOPRIL 25MG CX 500 CPR (G)
 Registro no M.S.: 1438102350051</t>
  </si>
  <si>
    <t>CARBAMAZEPINA 200 MG CX/500 CPR (G)
 Registro no M.S.: 1134302080021</t>
  </si>
  <si>
    <t>CARBAMAZEPINA 2 % 100 ML CX/50 FR (G)
 Registro no M.S.: 1134302030049</t>
  </si>
  <si>
    <t>Carbonato de lítio 300mg APRES. CX/ 500 CPRS. (G)
 Registro no M.S.: 1134301670044</t>
  </si>
  <si>
    <t>CARVEDILOL 12,5MG C/30 CPR (G)
 Registro no M.S.: 1438102500061</t>
  </si>
  <si>
    <t>CARVEDILOL 6,25MG C/30 CPR (G)
 Registro no M.S.: 1438102500027</t>
  </si>
  <si>
    <t>CEFALOTINA SÓDICA 1GR CX/50 F/A (G)
 Registro no M.S.: 1556200560010</t>
  </si>
  <si>
    <t>ABL (GO)</t>
  </si>
  <si>
    <t>CEFAZOLINA 1G IM/IV CX/50 F/A - (G)
 Registro no M.S.: 1556200550031</t>
  </si>
  <si>
    <t>CEFEPIMA 1 GR F/A IM/IV CX/50 F/A. S/DIL (G)
 Registro no M.S.: 1006302270021</t>
  </si>
  <si>
    <t>BIOCHIMICO-RJ (RJ)</t>
  </si>
  <si>
    <t>CEFTRIAXONA 1G PO IV F/A. CX C/100 F/A. (G)
 Registro no M.S.: 1163701740061</t>
  </si>
  <si>
    <t>CETOPROFENO 100MG IV C/50 F/A PO (G)
 Registro no M.S.: 1029803200033</t>
  </si>
  <si>
    <t>BOL</t>
  </si>
  <si>
    <t>CIPROFLOXACINA 200 MG BOL C/60 100ML (G)
 Registro no M.S.: 1031101200124</t>
  </si>
  <si>
    <t>HALEX ISTAR (GO)</t>
  </si>
  <si>
    <t>CLINDAMICINA 600 MG/4ML CX/100 AMP (G)
 Registro no M.S.: 1134301030045</t>
  </si>
  <si>
    <t>CLONAZEPAM 2,5MG/ML FR 20ML. CX C/50 FR (G)
 Registro no M.S.: 1542303300046</t>
  </si>
  <si>
    <t>CLONAZEPAM 2MG CX C/480 CPR (S ZILEPAM (B1)
 Registro no M.S.: 1542301750311</t>
  </si>
  <si>
    <t>CLORETO DE SODIO  0,9% CX C/200 AMP. 10ML
 Registro no M.S.: 1108500010037</t>
  </si>
  <si>
    <t>CLORPROMAZINA 100MG CX C/200 CPR LONGACTIL
 Registro no M.S.: 1029802260245</t>
  </si>
  <si>
    <t>CLORPROMAZINA 25MG CX C/200 COMP. (S)
 Registro no M.S.: 1029802260229</t>
  </si>
  <si>
    <t>CLORPROMAZINA 4% GTS 20ML (C1) LONGACTIL
 Registro no M.S.: 1029802260131</t>
  </si>
  <si>
    <t>BNG</t>
  </si>
  <si>
    <t>COLAGENASE C/CLOR.BIS 30G KOLLAGENASE
 Registro no M.S.: 1029805050101</t>
  </si>
  <si>
    <t>COMPLEXO B 2ML CX C/100 AMP - (S)
 Registro no M.S.: 1018600330018</t>
  </si>
  <si>
    <t>SANTISA-SP (SP)</t>
  </si>
  <si>
    <t>BIS</t>
  </si>
  <si>
    <t>DEXAMETASONA CREME 1MG/G CX/50 10G (G)
 Registro no M.S.: 1134302120021</t>
  </si>
  <si>
    <t>DEXAMETASONA 4MG/ML 2,5ML CX C/100 AMP. (G)
 Registro no M.S.: 1134301140037</t>
  </si>
  <si>
    <t>DEXCLORFENIRAMINA 2 MG COMP CX C/500 CPRS. (S)
 Registro no M.S.: 1542300120020</t>
  </si>
  <si>
    <t>Dexclorfeniramina, maleato 0,4mg/mL solução oral 100mL. (G)
 Registro no M.S.: 1134301110065</t>
  </si>
  <si>
    <t>Diazepam 10mg APRES. CX/ 1000 CPRS (S)
 Registro no M.S.: 1018600190119</t>
  </si>
  <si>
    <t>DICLOFENACO DE SODIO 50MG CX C/500 COMP. (S)
 Registro no M.S.: 1542300220051</t>
  </si>
  <si>
    <t>DICLOFENACO  SODICO 75MG CX C/100 AMP 3ML. (G)
 Registro no M.S.: 1134301380021</t>
  </si>
  <si>
    <t>SIMETICONA GTS 75MG 10ML C/200 FR (G)
 Registro no M.S.: 1134301330030</t>
  </si>
  <si>
    <t>DIOSMINA+HESPER 450MG+50MG CX/60 CPR 
 Registro no M.S.: 1438102430053</t>
  </si>
  <si>
    <t>DIPIRONA 500 MG/ML SOLUÇÃO INJETÁVEL 2ML. CX C/100 AMP (S)
 Registro no M.S.: 1108500180048</t>
  </si>
  <si>
    <t>DIPIRONA 500MG GOTAS 10ML CX C/100 FR (G)
 Registro no M.S.: 1108500300027</t>
  </si>
  <si>
    <t>DOBUTAMINA 250 MG  CX/10 AMP 20ML (G)
 Registro no M.S.: 1038700570015</t>
  </si>
  <si>
    <t>HYPOFARMA-MG (MG)</t>
  </si>
  <si>
    <t>SULFATO DE EFEDRINA 50MG/ML AMP. CX C/100 AMP 1ML (G)
 Registro no M.S.: 1134301850026</t>
  </si>
  <si>
    <t>ENALAPRIL 10 MG CX C/500 CPR (G)
 Registro no M.S.: 1048100980147</t>
  </si>
  <si>
    <t>1FARMA/CIMED (MG)</t>
  </si>
  <si>
    <t>UND</t>
  </si>
  <si>
    <t>ENOXAPARINA SODICA 40MG CX C/10 SERINGAS IV PRONTO USO - 
COM TRAVA DE SEGURANÇA -0,4ML.
 Registro no M.S.: 1029805080371</t>
  </si>
  <si>
    <t>DEXTROCETAMINA 50MG/ML CX C/50 AMP 10ML (G)
 Registro no M.S.: 1134302190054</t>
  </si>
  <si>
    <t>ESCOPOLAMINA, BUTILBROMETO 4MG/ML +
DIPIRONA 500MG/ML AMP 5ML. CX C/100 AMP (G)
 Registro no M.S.: 1134301210035</t>
  </si>
  <si>
    <t>FENITOINA 50MG/ML CX C/100 AMP. 5 ML (G)
 Registro no M.S.: 1134301710021</t>
  </si>
  <si>
    <t>FENOBARBITAL GOTAS 4% 20ML*(C-1)FENOCRIS  
 Registro no M.S.: 1029800160030</t>
  </si>
  <si>
    <t>FENTANILA  0,05MG CX C/50 AMP (GEN)  10ML 
 Registro no M.S.: 1134301510047</t>
  </si>
  <si>
    <t>FENTANILA 0,05MG AMP 2ML CX/50 *(A-1) (G)
 Registro no M.S.: 1134301510020</t>
  </si>
  <si>
    <t>VITAMINA K 10MG/ML 1ML IM AMP. CX C/50 AMP ESKAVIT
 Registro no M.S.: 1134301290020</t>
  </si>
  <si>
    <t>CAP</t>
  </si>
  <si>
    <t>FLUCONAZOL 150 MG CX C/100 CAPS (G)
 Registro no M.S.: 1057100840107</t>
  </si>
  <si>
    <t>BELFAR (MG)</t>
  </si>
  <si>
    <t>FLUCONAZOL 2MG/ML INJ. IV SISTEMA FECHADO (G) 100ML
 Registro no M.S.: 1108500460024</t>
  </si>
  <si>
    <t>FLUMAZENIL 0,1MG/5ML CX C/50 AMP *(C-1) (G)
 Registro no M.S.: 1134301960034</t>
  </si>
  <si>
    <t>FLUOXETINA 20 MG CX/500 CAPS (G)
 Registro no M.S.: 1134301690053</t>
  </si>
  <si>
    <t>FOSFOENEMA 160+60MG/ML ENEMA CX/12 FR
 Registro no M.S.: NOTIFICADO</t>
  </si>
  <si>
    <t>FUROSEMIDA 20MG C/100 AMP. 2ML (G)
 Registro no M.S.: 1018600320012</t>
  </si>
  <si>
    <t>FUROSEMIDA 40MG C/500 COMP. (G)
 Registro no M.S.: 1134301530031</t>
  </si>
  <si>
    <t>GLIBENCLAMIDA 5MG C/450 CPRS (S)
 Registro no M.S.: 1542300430038</t>
  </si>
  <si>
    <t>SOL. DE GLICOSE 50% C/200 AMP. 10ML
 Registro no M.S.: 1031101670015</t>
  </si>
  <si>
    <t>HALOPERIDOL 1MG C/200 CPR. (S)
 Registro no M.S.: 1029800200229</t>
  </si>
  <si>
    <t>Haloperidol 5mg APRES. CX/ 200 CPRS (S)
 Registro no M.S.: 1029800200253</t>
  </si>
  <si>
    <t>HEPARINA SODICA 5000UI C/50 F/A 5ML PARINEX
 Registro no M.S.: 1134302000026</t>
  </si>
  <si>
    <t>HEPARINA SODICA SUB-CUT . 5.000UI  C/50 AMP. 0,25ML - PARINEX - 
 Registro no M.S.: 1134302000018</t>
  </si>
  <si>
    <t>HIDROCLOROTIAZIDA 25MG CX C/500 CPR (G)
 Registro no M.S.: 1438102100053</t>
  </si>
  <si>
    <t>HIDROCORTISONA 100MG CX C/50 F/A -(G)
 Registro no M.S.: 1163701050012</t>
  </si>
  <si>
    <t>HIDROCORTISONA 500MG CX C/50 F/A -(G)
 Registro no M.S.: 1163701050039</t>
  </si>
  <si>
    <t>IMIPRAMINA 25MG C/200 COMP. (S)
 Registro no M.S.: 1029800230136</t>
  </si>
  <si>
    <t>ITRACONAZOL 100MG CX/250 CAPS (S)
 Registro no M.S.: 1542300090040</t>
  </si>
  <si>
    <t>LEVOFLOXACINO 5MG/ML BOLSA SOL. INJ. IV SISTEMA FECHADO 100 ML (G)
 Registro no M.S.: 1031101530027</t>
  </si>
  <si>
    <t>LEVOMEPROMAZINA 100MG C/500 CPRS (G)
 Registro no M.S.: 1134301940025</t>
  </si>
  <si>
    <t>LEVOMEPROPAZINA 25MG C/200 CPRS (S)
 Registro no M.S.: 1029800280141</t>
  </si>
  <si>
    <t>LEVOMEPROMAZINA 4% 20 ML GOTAS LEVOZINE
 Registro no M.S.: 1029805930020</t>
  </si>
  <si>
    <t>LIDOCAINA 2% GELEIA 30G B/1BIS. (S)
 Registro no M.S.: 1029803570116</t>
  </si>
  <si>
    <t>LIDOCAINA 2% S/VASO CX C/25 F/A 20ML. (G)
 Registro no M.S.: 1134301020015</t>
  </si>
  <si>
    <t>LORATADINA 10MG CX C/360 CPR
 Registro no M.S.: 1438102530201</t>
  </si>
  <si>
    <t>LORATADINA 1MG/ML FR 100ML CX C/50 FR 
 Registro no M.S.: 1438102540029</t>
  </si>
  <si>
    <t>SOL.MANITOL 20 %  250 ML CX 50 BOLSAS
 Registro no M.S.: 1031100710072</t>
  </si>
  <si>
    <t>MEROPENEN 1G C/25 F/A (G)
 Registro no M.S.: 1163701870273</t>
  </si>
  <si>
    <t>METFORMINA 850 MG CX C/500 CPRS. (G)
 Registro no M.S.: 1542302700091</t>
  </si>
  <si>
    <t>METILPREDINIZOLONA 500MG CX/25 F/A+DIL.8ML. (G)
 Registro no M.S.: 1163701570040</t>
  </si>
  <si>
    <t>METOCLOPRAMIDA 10MG CX/240 AMP.2 ML
 Registro no M.S.: 1031101660011</t>
  </si>
  <si>
    <t>METRONIDAZOL 5MG/ML SOL. INJ. IV. 100ML- BOLSA SISTEMA FECHADO. (G)
 Registro no M.S.: 1031101540022</t>
  </si>
  <si>
    <t>MIDAZOLAN 1MG/ML 5 ML CX/100 AMP (G)
 Registro no M.S.: 1134301430035</t>
  </si>
  <si>
    <t>MIDAZOLAN 5MG/ML AMP. CX C/100 AMP.10ML  (G)
 Registro no M.S.: 1134301430086</t>
  </si>
  <si>
    <t>MORFINA 0,2MG/ML AMP. CX C/50 AMP.1ML (S)
 Registro no M.S.: 1029800970148</t>
  </si>
  <si>
    <t>MORFINA 10MG/ML CX/100 AMP 1ML (G)
 Registro no M.S.: 1134301630034</t>
  </si>
  <si>
    <t>NEOMICINA+BACITRACINA POM.10G BIS. CX C/50 BIS
 Registro no M.S.: 1057100820025</t>
  </si>
  <si>
    <t>NITROGLICERINA 50MG AMP 10ML. CX C/10 AMP TRIDIL 
 Registro no M.S.: 1029801330053</t>
  </si>
  <si>
    <t>NITROPRUSSIATO SODIO  25MG/ML C/5 AMP 2 ML. (S)
 Registro no M.S.: 1038700120011</t>
  </si>
  <si>
    <t>ACID. GRAX.ESSENCIAIS 100ML LOC.OLEOSA
 Registro no M.S.: 0080451960191</t>
  </si>
  <si>
    <t>NUTRIEX (GO)</t>
  </si>
  <si>
    <t>OMEPRAZOL 40 MG - APRES CX/20 F/A + DIL 10 ML (G)
 Registro no M.S.: 1163701650011</t>
  </si>
  <si>
    <t>ONDANSETRONA 4MG CX/100 AMP 2ML 
 Registro no M.S.: 1134301990014</t>
  </si>
  <si>
    <t>OXACILINA 500MG F/A. CX C/50 F/A + DIL. OXANON  
 Registro no M.S.: 1163701110058</t>
  </si>
  <si>
    <t>PARACETAMOL 500 MG CX C/500 CPRS
 Registro no M.S.: NOTIFICADO</t>
  </si>
  <si>
    <t>PARACETAMOL 200MG/ML FR 10ML . (G)
 Registro no M.S.: NOTIFICADO</t>
  </si>
  <si>
    <t>PREDNISOLONA 3MG/ML XPE FR.60ML.  CX C/50 FR (G)
 Registro no M.S.: 1134301840039</t>
  </si>
  <si>
    <t>PREDNISONA 5MG COMP. CX C/500 COMP. (G)
 Registro no M.S.: 1134302130043</t>
  </si>
  <si>
    <t>PROMETAZINA 25MG/ML AMP.  CX C/100 AMP.2ML (S)
 Registro no M.S.: 1134302020061</t>
  </si>
  <si>
    <t>PROMETAZINA 25 MG COMP. CX C/200 CPRS.
 Registro no M.S.: 1029800420083</t>
  </si>
  <si>
    <t>CLORIDRATO PROPRANOLOL 40MG CX/500 CPRS.
 Registro no M.S.: 1134302100020</t>
  </si>
  <si>
    <t>RISPERIDONA 1MG-  APRES. C/200 COMP 
 Registro no M.S.: 1029802000081</t>
  </si>
  <si>
    <t>ENV</t>
  </si>
  <si>
    <t>SAIS PARA REIDRATAÇÃO ORAL PÓ- ENVELOPE 27,9G. CX C/50 ENV
 Registro no M.S.: NOTIFICADO</t>
  </si>
  <si>
    <t>NATULAB (BA)</t>
  </si>
  <si>
    <t>SALBUTAMOL 0,5MG/ML CX/100 AMP.1 ML (G)
 Registro no M.S.: 1134301340028</t>
  </si>
  <si>
    <t>SERTRALINA 50 MG CX/500 COMP. *(C-1)
 Registro no M.S.: 1438101800116</t>
  </si>
  <si>
    <t>SINVASTATINA 20MG C/400 CPR (G)
 Registro no M.S.: 1438101690434</t>
  </si>
  <si>
    <t>SULFATO DE MAGNESIO 50%  C/200 AMP. 10ML 
 Registro no M.S.: 1031101630021</t>
  </si>
  <si>
    <t>TENOXICAN 20 MG IV/IM C/50 F/A +DIL 2ML (G
 Registro no M.S.: 1029803740011</t>
  </si>
  <si>
    <t>TENOXICAN 40 MG IV/IM CX/50 F/A + DIL 2ML (G)
 Registro no M.S.: 1029803740021</t>
  </si>
  <si>
    <t>TRAMADOL  50 MG/ML CX/100 AMP.  (G)
 Registro no M.S.: 1134301560036</t>
  </si>
  <si>
    <t>ACIDO VALPROICO 250MG/5ML FR 100ML. (G)
 Registro no M.S.: 1134301420048</t>
  </si>
  <si>
    <t>VANCOMICINA 500MG PÓ INJ (G) IV CX/100 FA
 Registro no M.S.: 1163700920031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</si>
</sst>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0.0000_ "/>
  </numFmts>
  <fonts count="25">
    <font>
      <sz val="11"/>
      <color theme="1"/>
      <name val="Calibri"/>
      <charset val="134"/>
      <scheme val="minor"/>
    </font>
    <font>
      <b/>
      <sz val="13"/>
      <name val="Calibri"/>
      <charset val="134"/>
    </font>
    <font>
      <b/>
      <sz val="11"/>
      <name val="Calibri"/>
      <charset val="134"/>
    </font>
    <font>
      <b/>
      <sz val="14"/>
      <color rgb="FFFF0000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indexed="8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177" fontId="0" fillId="0" borderId="0" xfId="2" applyFont="1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3" fillId="0" borderId="0" xfId="0" applyFont="1">
      <alignment vertical="center"/>
    </xf>
    <xf numFmtId="177" fontId="3" fillId="0" borderId="0" xfId="2" applyFont="1">
      <alignment vertical="center"/>
    </xf>
    <xf numFmtId="10" fontId="0" fillId="0" borderId="1" xfId="0" applyNumberFormat="1" applyFont="1" applyBorder="1" applyAlignment="1">
      <alignment vertical="center"/>
    </xf>
    <xf numFmtId="177" fontId="0" fillId="0" borderId="1" xfId="2" applyFont="1" applyBorder="1" applyAlignment="1">
      <alignment vertical="center"/>
    </xf>
    <xf numFmtId="0" fontId="0" fillId="0" borderId="1" xfId="0" applyFont="1" applyBorder="1">
      <alignment vertical="center"/>
    </xf>
    <xf numFmtId="180" fontId="0" fillId="0" borderId="1" xfId="0" applyNumberFormat="1" applyFont="1" applyBorder="1" applyAlignment="1">
      <alignment vertical="center"/>
    </xf>
    <xf numFmtId="0" fontId="0" fillId="2" borderId="1" xfId="0" applyFont="1" applyFill="1" applyBorder="1">
      <alignment vertic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7"/>
  <sheetViews>
    <sheetView tabSelected="1" workbookViewId="0">
      <selection activeCell="K1" sqref="K$1:K$1048576"/>
    </sheetView>
  </sheetViews>
  <sheetFormatPr defaultColWidth="9.00952380952381" defaultRowHeight="15"/>
  <cols>
    <col min="5" max="5" width="54.6095238095238" style="1" customWidth="1"/>
    <col min="8" max="8" width="9.68571428571429" customWidth="1"/>
    <col min="9" max="9" width="13.9904761904762" customWidth="1"/>
    <col min="10" max="10" width="11.9714285714286" style="2" customWidth="1"/>
    <col min="11" max="11" width="9.95238095238095" hidden="1" customWidth="1"/>
  </cols>
  <sheetData>
    <row r="1" ht="17.25" spans="1:1">
      <c r="A1" s="3" t="s">
        <v>0</v>
      </c>
    </row>
    <row r="2" spans="1:1">
      <c r="A2" t="s">
        <v>1</v>
      </c>
    </row>
    <row r="3" spans="1:1">
      <c r="A3" t="s">
        <v>2</v>
      </c>
    </row>
    <row r="4" ht="18.75" spans="1:10">
      <c r="A4" t="s">
        <v>3</v>
      </c>
      <c r="I4" s="11" t="s">
        <v>4</v>
      </c>
      <c r="J4" s="12">
        <v>0.01</v>
      </c>
    </row>
    <row r="5" spans="1:1">
      <c r="A5" t="s">
        <v>5</v>
      </c>
    </row>
    <row r="7" ht="30" spans="1:11">
      <c r="A7" s="4" t="s">
        <v>6</v>
      </c>
      <c r="B7" s="4" t="s">
        <v>7</v>
      </c>
      <c r="C7" s="4" t="s">
        <v>8</v>
      </c>
      <c r="D7" s="4" t="s">
        <v>9</v>
      </c>
      <c r="E7" s="5" t="s">
        <v>10</v>
      </c>
      <c r="F7" s="4" t="s">
        <v>11</v>
      </c>
      <c r="G7" s="4" t="s">
        <v>12</v>
      </c>
      <c r="H7" s="4" t="s">
        <v>13</v>
      </c>
      <c r="I7" s="13">
        <v>0.3034</v>
      </c>
      <c r="J7" s="14" t="s">
        <v>14</v>
      </c>
      <c r="K7" s="15" t="s">
        <v>15</v>
      </c>
    </row>
    <row r="8" ht="45" spans="1:11">
      <c r="A8" s="6">
        <v>3</v>
      </c>
      <c r="B8" s="6">
        <v>0</v>
      </c>
      <c r="C8" s="6">
        <v>10000</v>
      </c>
      <c r="D8" s="7" t="s">
        <v>16</v>
      </c>
      <c r="E8" s="8" t="s">
        <v>17</v>
      </c>
      <c r="F8" s="7" t="s">
        <v>18</v>
      </c>
      <c r="G8" s="9">
        <v>0.2188</v>
      </c>
      <c r="H8" s="10">
        <v>2188</v>
      </c>
      <c r="I8" s="16">
        <f>G8*((100-30.34)/100)</f>
        <v>0.15241608</v>
      </c>
      <c r="J8" s="14">
        <f>ROUNDUP(I8,2)</f>
        <v>0.16</v>
      </c>
      <c r="K8" s="15"/>
    </row>
    <row r="9" ht="30" spans="1:11">
      <c r="A9" s="6">
        <v>4</v>
      </c>
      <c r="B9" s="6">
        <v>0</v>
      </c>
      <c r="C9" s="6">
        <v>300</v>
      </c>
      <c r="D9" s="7" t="s">
        <v>19</v>
      </c>
      <c r="E9" s="8" t="s">
        <v>20</v>
      </c>
      <c r="F9" s="7" t="s">
        <v>21</v>
      </c>
      <c r="G9" s="9">
        <v>10.5015</v>
      </c>
      <c r="H9" s="10">
        <v>3150.45</v>
      </c>
      <c r="I9" s="16">
        <f t="shared" ref="I9:I40" si="0">G9*((100-30.34)/100)</f>
        <v>7.3153449</v>
      </c>
      <c r="J9" s="14">
        <f t="shared" ref="J9:J72" si="1">ROUNDUP(I9,2)</f>
        <v>7.32</v>
      </c>
      <c r="K9" s="15"/>
    </row>
    <row r="10" ht="30" spans="1:11">
      <c r="A10" s="6">
        <v>5</v>
      </c>
      <c r="B10" s="6">
        <v>0</v>
      </c>
      <c r="C10" s="6">
        <v>180000</v>
      </c>
      <c r="D10" s="7" t="s">
        <v>16</v>
      </c>
      <c r="E10" s="8" t="s">
        <v>22</v>
      </c>
      <c r="F10" s="7" t="s">
        <v>23</v>
      </c>
      <c r="G10" s="9">
        <v>0.0439</v>
      </c>
      <c r="H10" s="10">
        <v>7902</v>
      </c>
      <c r="I10" s="16">
        <f t="shared" si="0"/>
        <v>0.03058074</v>
      </c>
      <c r="J10" s="14">
        <v>0.03</v>
      </c>
      <c r="K10" s="15"/>
    </row>
    <row r="11" ht="45" spans="1:11">
      <c r="A11" s="6">
        <v>8</v>
      </c>
      <c r="B11" s="6">
        <v>0</v>
      </c>
      <c r="C11" s="6">
        <v>600</v>
      </c>
      <c r="D11" s="7" t="s">
        <v>24</v>
      </c>
      <c r="E11" s="8" t="s">
        <v>25</v>
      </c>
      <c r="F11" s="7" t="s">
        <v>26</v>
      </c>
      <c r="G11" s="9">
        <v>6.0165</v>
      </c>
      <c r="H11" s="10">
        <v>3609.9</v>
      </c>
      <c r="I11" s="16">
        <f t="shared" si="0"/>
        <v>4.1910939</v>
      </c>
      <c r="J11" s="14">
        <v>4.19</v>
      </c>
      <c r="K11" s="15"/>
    </row>
    <row r="12" ht="30" spans="1:11">
      <c r="A12" s="6">
        <v>12</v>
      </c>
      <c r="B12" s="6">
        <v>0</v>
      </c>
      <c r="C12" s="6">
        <v>50000</v>
      </c>
      <c r="D12" s="7" t="s">
        <v>24</v>
      </c>
      <c r="E12" s="8" t="s">
        <v>27</v>
      </c>
      <c r="F12" s="7" t="s">
        <v>28</v>
      </c>
      <c r="G12" s="9">
        <v>0.2461</v>
      </c>
      <c r="H12" s="10">
        <v>12305</v>
      </c>
      <c r="I12" s="16">
        <f t="shared" si="0"/>
        <v>0.17143326</v>
      </c>
      <c r="J12" s="14">
        <f t="shared" si="1"/>
        <v>0.18</v>
      </c>
      <c r="K12" s="15"/>
    </row>
    <row r="13" ht="30" spans="1:11">
      <c r="A13" s="6">
        <v>19</v>
      </c>
      <c r="B13" s="6">
        <v>0</v>
      </c>
      <c r="C13" s="6">
        <v>2500</v>
      </c>
      <c r="D13" s="7" t="s">
        <v>29</v>
      </c>
      <c r="E13" s="8" t="s">
        <v>30</v>
      </c>
      <c r="F13" s="7" t="s">
        <v>28</v>
      </c>
      <c r="G13" s="9">
        <v>3.2817</v>
      </c>
      <c r="H13" s="10">
        <v>8204.25</v>
      </c>
      <c r="I13" s="16">
        <f t="shared" si="0"/>
        <v>2.28603222</v>
      </c>
      <c r="J13" s="14">
        <f t="shared" si="1"/>
        <v>2.29</v>
      </c>
      <c r="K13" s="15"/>
    </row>
    <row r="14" ht="30" spans="1:11">
      <c r="A14" s="6">
        <v>20</v>
      </c>
      <c r="B14" s="6">
        <v>0</v>
      </c>
      <c r="C14" s="6">
        <v>2500</v>
      </c>
      <c r="D14" s="7" t="s">
        <v>29</v>
      </c>
      <c r="E14" s="8" t="s">
        <v>31</v>
      </c>
      <c r="F14" s="7" t="s">
        <v>28</v>
      </c>
      <c r="G14" s="9">
        <v>4.011</v>
      </c>
      <c r="H14" s="10">
        <v>10027.5</v>
      </c>
      <c r="I14" s="16">
        <f t="shared" si="0"/>
        <v>2.7940626</v>
      </c>
      <c r="J14" s="14">
        <f t="shared" si="1"/>
        <v>2.8</v>
      </c>
      <c r="K14" s="15"/>
    </row>
    <row r="15" ht="30" spans="1:11">
      <c r="A15" s="6">
        <v>25</v>
      </c>
      <c r="B15" s="6">
        <v>0</v>
      </c>
      <c r="C15" s="6">
        <v>500</v>
      </c>
      <c r="D15" s="7" t="s">
        <v>24</v>
      </c>
      <c r="E15" s="8" t="s">
        <v>32</v>
      </c>
      <c r="F15" s="7" t="s">
        <v>26</v>
      </c>
      <c r="G15" s="9">
        <v>4.558</v>
      </c>
      <c r="H15" s="10">
        <v>2279</v>
      </c>
      <c r="I15" s="16">
        <f t="shared" si="0"/>
        <v>3.1751028</v>
      </c>
      <c r="J15" s="14">
        <f t="shared" si="1"/>
        <v>3.18</v>
      </c>
      <c r="K15" s="15"/>
    </row>
    <row r="16" ht="45" spans="1:11">
      <c r="A16" s="6">
        <v>29</v>
      </c>
      <c r="B16" s="6">
        <v>0</v>
      </c>
      <c r="C16" s="6">
        <v>1000</v>
      </c>
      <c r="D16" s="7" t="s">
        <v>29</v>
      </c>
      <c r="E16" s="8" t="s">
        <v>33</v>
      </c>
      <c r="F16" s="7" t="s">
        <v>18</v>
      </c>
      <c r="G16" s="9">
        <v>5.4696</v>
      </c>
      <c r="H16" s="10">
        <v>5469.6</v>
      </c>
      <c r="I16" s="16">
        <f t="shared" si="0"/>
        <v>3.81012336</v>
      </c>
      <c r="J16" s="14">
        <v>3.81</v>
      </c>
      <c r="K16" s="15"/>
    </row>
    <row r="17" ht="30" spans="1:11">
      <c r="A17" s="6">
        <v>35</v>
      </c>
      <c r="B17" s="6">
        <v>0</v>
      </c>
      <c r="C17" s="6">
        <v>150000</v>
      </c>
      <c r="D17" s="7" t="s">
        <v>16</v>
      </c>
      <c r="E17" s="8" t="s">
        <v>34</v>
      </c>
      <c r="F17" s="7" t="s">
        <v>35</v>
      </c>
      <c r="G17" s="9">
        <v>0.0365</v>
      </c>
      <c r="H17" s="10">
        <v>5475</v>
      </c>
      <c r="I17" s="16">
        <f t="shared" si="0"/>
        <v>0.0254259</v>
      </c>
      <c r="J17" s="14">
        <f t="shared" si="1"/>
        <v>0.03</v>
      </c>
      <c r="K17" s="15"/>
    </row>
    <row r="18" ht="45" spans="1:11">
      <c r="A18" s="6">
        <v>36</v>
      </c>
      <c r="B18" s="6">
        <v>0</v>
      </c>
      <c r="C18" s="6">
        <v>50000</v>
      </c>
      <c r="D18" s="7" t="s">
        <v>16</v>
      </c>
      <c r="E18" s="8" t="s">
        <v>36</v>
      </c>
      <c r="F18" s="7" t="s">
        <v>18</v>
      </c>
      <c r="G18" s="9">
        <v>0.0748</v>
      </c>
      <c r="H18" s="10">
        <v>3740</v>
      </c>
      <c r="I18" s="16">
        <f t="shared" si="0"/>
        <v>0.05210568</v>
      </c>
      <c r="J18" s="14">
        <f t="shared" si="1"/>
        <v>0.06</v>
      </c>
      <c r="K18" s="15"/>
    </row>
    <row r="19" ht="30" spans="1:11">
      <c r="A19" s="6">
        <v>41</v>
      </c>
      <c r="B19" s="6">
        <v>0</v>
      </c>
      <c r="C19" s="6">
        <v>40000</v>
      </c>
      <c r="D19" s="7" t="s">
        <v>16</v>
      </c>
      <c r="E19" s="8" t="s">
        <v>37</v>
      </c>
      <c r="F19" s="7" t="s">
        <v>38</v>
      </c>
      <c r="G19" s="9">
        <v>1.258</v>
      </c>
      <c r="H19" s="10">
        <v>50320</v>
      </c>
      <c r="I19" s="16">
        <f t="shared" si="0"/>
        <v>0.8763228</v>
      </c>
      <c r="J19" s="14">
        <f t="shared" si="1"/>
        <v>0.88</v>
      </c>
      <c r="K19" s="15"/>
    </row>
    <row r="20" ht="45" spans="1:11">
      <c r="A20" s="6">
        <v>51</v>
      </c>
      <c r="B20" s="6">
        <v>0</v>
      </c>
      <c r="C20" s="6">
        <v>500</v>
      </c>
      <c r="D20" s="7" t="s">
        <v>24</v>
      </c>
      <c r="E20" s="8" t="s">
        <v>39</v>
      </c>
      <c r="F20" s="7" t="s">
        <v>40</v>
      </c>
      <c r="G20" s="9">
        <v>6.5635</v>
      </c>
      <c r="H20" s="10">
        <v>3281.75</v>
      </c>
      <c r="I20" s="16">
        <f t="shared" si="0"/>
        <v>4.5721341</v>
      </c>
      <c r="J20" s="14">
        <f t="shared" si="1"/>
        <v>4.58</v>
      </c>
      <c r="K20" s="15"/>
    </row>
    <row r="21" ht="45" spans="1:11">
      <c r="A21" s="6">
        <v>54</v>
      </c>
      <c r="B21" s="6">
        <v>0</v>
      </c>
      <c r="C21" s="6">
        <v>50000</v>
      </c>
      <c r="D21" s="7" t="s">
        <v>16</v>
      </c>
      <c r="E21" s="8" t="s">
        <v>41</v>
      </c>
      <c r="F21" s="7" t="s">
        <v>40</v>
      </c>
      <c r="G21" s="9">
        <v>0.3646</v>
      </c>
      <c r="H21" s="10">
        <v>18230</v>
      </c>
      <c r="I21" s="16">
        <f t="shared" si="0"/>
        <v>0.25398036</v>
      </c>
      <c r="J21" s="14">
        <f t="shared" si="1"/>
        <v>0.26</v>
      </c>
      <c r="K21" s="17" t="s">
        <v>42</v>
      </c>
    </row>
    <row r="22" ht="30" spans="1:11">
      <c r="A22" s="6">
        <v>60</v>
      </c>
      <c r="B22" s="6">
        <v>0</v>
      </c>
      <c r="C22" s="6">
        <v>3000</v>
      </c>
      <c r="D22" s="7" t="s">
        <v>24</v>
      </c>
      <c r="E22" s="8" t="s">
        <v>43</v>
      </c>
      <c r="F22" s="7" t="s">
        <v>26</v>
      </c>
      <c r="G22" s="9">
        <v>1.72</v>
      </c>
      <c r="H22" s="10">
        <v>5160</v>
      </c>
      <c r="I22" s="16">
        <f t="shared" si="0"/>
        <v>1.198152</v>
      </c>
      <c r="J22" s="14">
        <f t="shared" si="1"/>
        <v>1.2</v>
      </c>
      <c r="K22" s="15"/>
    </row>
    <row r="23" ht="30" spans="1:11">
      <c r="A23" s="6">
        <v>63</v>
      </c>
      <c r="B23" s="6">
        <v>0</v>
      </c>
      <c r="C23" s="6">
        <v>500</v>
      </c>
      <c r="D23" s="7" t="s">
        <v>24</v>
      </c>
      <c r="E23" s="8" t="s">
        <v>44</v>
      </c>
      <c r="F23" s="7" t="s">
        <v>26</v>
      </c>
      <c r="G23" s="9">
        <v>4.558</v>
      </c>
      <c r="H23" s="10">
        <v>2279</v>
      </c>
      <c r="I23" s="16">
        <f t="shared" si="0"/>
        <v>3.1751028</v>
      </c>
      <c r="J23" s="14">
        <f t="shared" si="1"/>
        <v>3.18</v>
      </c>
      <c r="K23" s="15"/>
    </row>
    <row r="24" ht="30" spans="1:11">
      <c r="A24" s="6">
        <v>64</v>
      </c>
      <c r="B24" s="6">
        <v>0</v>
      </c>
      <c r="C24" s="6">
        <v>100000</v>
      </c>
      <c r="D24" s="7" t="s">
        <v>16</v>
      </c>
      <c r="E24" s="8" t="s">
        <v>45</v>
      </c>
      <c r="F24" s="7" t="s">
        <v>18</v>
      </c>
      <c r="G24" s="9">
        <v>0.0351</v>
      </c>
      <c r="H24" s="10">
        <v>3510</v>
      </c>
      <c r="I24" s="16">
        <f t="shared" si="0"/>
        <v>0.02445066</v>
      </c>
      <c r="J24" s="14">
        <v>0.02</v>
      </c>
      <c r="K24" s="15" t="s">
        <v>42</v>
      </c>
    </row>
    <row r="25" ht="30" spans="1:11">
      <c r="A25" s="6">
        <v>65</v>
      </c>
      <c r="B25" s="6">
        <v>0</v>
      </c>
      <c r="C25" s="6">
        <v>100000</v>
      </c>
      <c r="D25" s="7" t="s">
        <v>16</v>
      </c>
      <c r="E25" s="8" t="s">
        <v>46</v>
      </c>
      <c r="F25" s="7" t="s">
        <v>26</v>
      </c>
      <c r="G25" s="9">
        <v>0.237</v>
      </c>
      <c r="H25" s="10">
        <v>23700</v>
      </c>
      <c r="I25" s="16">
        <f t="shared" si="0"/>
        <v>0.1650942</v>
      </c>
      <c r="J25" s="14">
        <f t="shared" si="1"/>
        <v>0.17</v>
      </c>
      <c r="K25" s="15"/>
    </row>
    <row r="26" ht="30" spans="1:11">
      <c r="A26" s="6">
        <v>66</v>
      </c>
      <c r="B26" s="6">
        <v>0</v>
      </c>
      <c r="C26" s="6">
        <v>500</v>
      </c>
      <c r="D26" s="7" t="s">
        <v>29</v>
      </c>
      <c r="E26" s="8" t="s">
        <v>47</v>
      </c>
      <c r="F26" s="7" t="s">
        <v>26</v>
      </c>
      <c r="G26" s="9">
        <v>9.1159</v>
      </c>
      <c r="H26" s="10">
        <v>4557.95</v>
      </c>
      <c r="I26" s="16">
        <f t="shared" si="0"/>
        <v>6.35013594</v>
      </c>
      <c r="J26" s="14">
        <f t="shared" si="1"/>
        <v>6.36</v>
      </c>
      <c r="K26" s="15"/>
    </row>
    <row r="27" ht="30" spans="1:11">
      <c r="A27" s="6">
        <v>69</v>
      </c>
      <c r="B27" s="6">
        <v>0</v>
      </c>
      <c r="C27" s="6">
        <v>20000</v>
      </c>
      <c r="D27" s="7" t="s">
        <v>16</v>
      </c>
      <c r="E27" s="8" t="s">
        <v>48</v>
      </c>
      <c r="F27" s="7" t="s">
        <v>26</v>
      </c>
      <c r="G27" s="9">
        <v>0.474</v>
      </c>
      <c r="H27" s="10">
        <v>9480</v>
      </c>
      <c r="I27" s="16">
        <f t="shared" si="0"/>
        <v>0.3301884</v>
      </c>
      <c r="J27" s="14">
        <v>0.33</v>
      </c>
      <c r="K27" s="15"/>
    </row>
    <row r="28" ht="45" spans="1:11">
      <c r="A28" s="6">
        <v>70</v>
      </c>
      <c r="B28" s="6">
        <v>0</v>
      </c>
      <c r="C28" s="6">
        <v>80000</v>
      </c>
      <c r="D28" s="7" t="s">
        <v>16</v>
      </c>
      <c r="E28" s="8" t="s">
        <v>49</v>
      </c>
      <c r="F28" s="7" t="s">
        <v>18</v>
      </c>
      <c r="G28" s="9">
        <v>0.1185</v>
      </c>
      <c r="H28" s="10">
        <v>9480</v>
      </c>
      <c r="I28" s="16">
        <f t="shared" si="0"/>
        <v>0.0825471</v>
      </c>
      <c r="J28" s="14">
        <f t="shared" si="1"/>
        <v>0.09</v>
      </c>
      <c r="K28" s="15"/>
    </row>
    <row r="29" ht="45" spans="1:11">
      <c r="A29" s="6">
        <v>72</v>
      </c>
      <c r="B29" s="6">
        <v>0</v>
      </c>
      <c r="C29" s="6">
        <v>80000</v>
      </c>
      <c r="D29" s="7" t="s">
        <v>16</v>
      </c>
      <c r="E29" s="8" t="s">
        <v>50</v>
      </c>
      <c r="F29" s="7" t="s">
        <v>18</v>
      </c>
      <c r="G29" s="9">
        <v>0.1094</v>
      </c>
      <c r="H29" s="10">
        <v>8752</v>
      </c>
      <c r="I29" s="16">
        <f t="shared" si="0"/>
        <v>0.07620804</v>
      </c>
      <c r="J29" s="14">
        <f t="shared" si="1"/>
        <v>0.08</v>
      </c>
      <c r="K29" s="15"/>
    </row>
    <row r="30" ht="30" spans="1:11">
      <c r="A30" s="6">
        <v>75</v>
      </c>
      <c r="B30" s="6">
        <v>0</v>
      </c>
      <c r="C30" s="6">
        <v>1000</v>
      </c>
      <c r="D30" s="7" t="s">
        <v>19</v>
      </c>
      <c r="E30" s="8" t="s">
        <v>51</v>
      </c>
      <c r="F30" s="7" t="s">
        <v>52</v>
      </c>
      <c r="G30" s="9">
        <v>6.9281</v>
      </c>
      <c r="H30" s="10">
        <v>6928.1</v>
      </c>
      <c r="I30" s="16">
        <f t="shared" si="0"/>
        <v>4.82611446</v>
      </c>
      <c r="J30" s="14">
        <f t="shared" si="1"/>
        <v>4.83</v>
      </c>
      <c r="K30" s="15"/>
    </row>
    <row r="31" ht="30" spans="1:11">
      <c r="A31" s="6">
        <v>76</v>
      </c>
      <c r="B31" s="6">
        <v>0</v>
      </c>
      <c r="C31" s="6">
        <v>3000</v>
      </c>
      <c r="D31" s="7" t="s">
        <v>19</v>
      </c>
      <c r="E31" s="8" t="s">
        <v>53</v>
      </c>
      <c r="F31" s="7" t="s">
        <v>52</v>
      </c>
      <c r="G31" s="9">
        <v>6.9281</v>
      </c>
      <c r="H31" s="10">
        <v>20784.3</v>
      </c>
      <c r="I31" s="16">
        <f t="shared" si="0"/>
        <v>4.82611446</v>
      </c>
      <c r="J31" s="14">
        <f t="shared" si="1"/>
        <v>4.83</v>
      </c>
      <c r="K31" s="15"/>
    </row>
    <row r="32" ht="30" spans="1:11">
      <c r="A32" s="6">
        <v>77</v>
      </c>
      <c r="B32" s="6">
        <v>0</v>
      </c>
      <c r="C32" s="6">
        <v>1000</v>
      </c>
      <c r="D32" s="7" t="s">
        <v>19</v>
      </c>
      <c r="E32" s="8" t="s">
        <v>54</v>
      </c>
      <c r="F32" s="7" t="s">
        <v>55</v>
      </c>
      <c r="G32" s="9">
        <v>12.58</v>
      </c>
      <c r="H32" s="10">
        <v>12580</v>
      </c>
      <c r="I32" s="16">
        <f t="shared" si="0"/>
        <v>8.763228</v>
      </c>
      <c r="J32" s="14">
        <f t="shared" si="1"/>
        <v>8.77</v>
      </c>
      <c r="K32" s="15"/>
    </row>
    <row r="33" ht="30" spans="1:11">
      <c r="A33" s="6">
        <v>78</v>
      </c>
      <c r="B33" s="6">
        <v>0</v>
      </c>
      <c r="C33" s="6">
        <v>6000</v>
      </c>
      <c r="D33" s="7" t="s">
        <v>19</v>
      </c>
      <c r="E33" s="8" t="s">
        <v>56</v>
      </c>
      <c r="F33" s="7" t="s">
        <v>21</v>
      </c>
      <c r="G33" s="9">
        <v>5.98</v>
      </c>
      <c r="H33" s="10">
        <v>35880</v>
      </c>
      <c r="I33" s="16">
        <f t="shared" si="0"/>
        <v>4.165668</v>
      </c>
      <c r="J33" s="14">
        <f t="shared" si="1"/>
        <v>4.17</v>
      </c>
      <c r="K33" s="15"/>
    </row>
    <row r="34" ht="30" spans="1:11">
      <c r="A34" s="6">
        <v>79</v>
      </c>
      <c r="B34" s="6">
        <v>0</v>
      </c>
      <c r="C34" s="6">
        <v>2500</v>
      </c>
      <c r="D34" s="7" t="s">
        <v>19</v>
      </c>
      <c r="E34" s="8" t="s">
        <v>57</v>
      </c>
      <c r="F34" s="7" t="s">
        <v>40</v>
      </c>
      <c r="G34" s="9">
        <v>5.1049</v>
      </c>
      <c r="H34" s="10">
        <v>12762.25</v>
      </c>
      <c r="I34" s="16">
        <f t="shared" si="0"/>
        <v>3.55607334</v>
      </c>
      <c r="J34" s="14">
        <f t="shared" si="1"/>
        <v>3.56</v>
      </c>
      <c r="K34" s="15"/>
    </row>
    <row r="35" ht="30" spans="1:11">
      <c r="A35" s="6">
        <v>81</v>
      </c>
      <c r="B35" s="6">
        <v>0</v>
      </c>
      <c r="C35" s="6">
        <v>3000</v>
      </c>
      <c r="D35" s="7" t="s">
        <v>58</v>
      </c>
      <c r="E35" s="8" t="s">
        <v>59</v>
      </c>
      <c r="F35" s="7" t="s">
        <v>60</v>
      </c>
      <c r="G35" s="9">
        <v>10.9391</v>
      </c>
      <c r="H35" s="10">
        <v>32817.3</v>
      </c>
      <c r="I35" s="16">
        <f t="shared" si="0"/>
        <v>7.62017706</v>
      </c>
      <c r="J35" s="14">
        <f t="shared" si="1"/>
        <v>7.63</v>
      </c>
      <c r="K35" s="17" t="s">
        <v>42</v>
      </c>
    </row>
    <row r="36" ht="30" spans="1:11">
      <c r="A36" s="6">
        <v>85</v>
      </c>
      <c r="B36" s="6">
        <v>0</v>
      </c>
      <c r="C36" s="6">
        <v>1000</v>
      </c>
      <c r="D36" s="7" t="s">
        <v>24</v>
      </c>
      <c r="E36" s="8" t="s">
        <v>61</v>
      </c>
      <c r="F36" s="7" t="s">
        <v>26</v>
      </c>
      <c r="G36" s="9">
        <v>3.8287</v>
      </c>
      <c r="H36" s="10">
        <v>3828.7</v>
      </c>
      <c r="I36" s="16">
        <f t="shared" si="0"/>
        <v>2.66707242</v>
      </c>
      <c r="J36" s="14">
        <f t="shared" si="1"/>
        <v>2.67</v>
      </c>
      <c r="K36" s="15"/>
    </row>
    <row r="37" ht="45" spans="1:11">
      <c r="A37" s="6">
        <v>86</v>
      </c>
      <c r="B37" s="6">
        <v>0</v>
      </c>
      <c r="C37" s="6">
        <v>3000</v>
      </c>
      <c r="D37" s="7" t="s">
        <v>29</v>
      </c>
      <c r="E37" s="8" t="s">
        <v>62</v>
      </c>
      <c r="F37" s="7" t="s">
        <v>35</v>
      </c>
      <c r="G37" s="9">
        <v>3.2817</v>
      </c>
      <c r="H37" s="10">
        <v>9845.1</v>
      </c>
      <c r="I37" s="16">
        <f t="shared" si="0"/>
        <v>2.28603222</v>
      </c>
      <c r="J37" s="14">
        <f t="shared" si="1"/>
        <v>2.29</v>
      </c>
      <c r="K37" s="15"/>
    </row>
    <row r="38" ht="45" spans="1:11">
      <c r="A38" s="6">
        <v>87</v>
      </c>
      <c r="B38" s="6">
        <v>0</v>
      </c>
      <c r="C38" s="6">
        <v>200000</v>
      </c>
      <c r="D38" s="7" t="s">
        <v>16</v>
      </c>
      <c r="E38" s="8" t="s">
        <v>63</v>
      </c>
      <c r="F38" s="7" t="s">
        <v>35</v>
      </c>
      <c r="G38" s="9">
        <v>0.0729</v>
      </c>
      <c r="H38" s="10">
        <v>14580</v>
      </c>
      <c r="I38" s="16">
        <f t="shared" si="0"/>
        <v>0.05078214</v>
      </c>
      <c r="J38" s="14">
        <v>0.05</v>
      </c>
      <c r="K38" s="15"/>
    </row>
    <row r="39" ht="30" spans="1:11">
      <c r="A39" s="6">
        <v>94</v>
      </c>
      <c r="B39" s="6">
        <v>0</v>
      </c>
      <c r="C39" s="6">
        <v>20000</v>
      </c>
      <c r="D39" s="7" t="s">
        <v>24</v>
      </c>
      <c r="E39" s="8" t="s">
        <v>64</v>
      </c>
      <c r="F39" s="7" t="s">
        <v>28</v>
      </c>
      <c r="G39" s="9">
        <v>0.2552</v>
      </c>
      <c r="H39" s="10">
        <v>5104</v>
      </c>
      <c r="I39" s="16">
        <f t="shared" si="0"/>
        <v>0.17777232</v>
      </c>
      <c r="J39" s="14">
        <f t="shared" si="1"/>
        <v>0.18</v>
      </c>
      <c r="K39" s="15"/>
    </row>
    <row r="40" ht="30" spans="1:11">
      <c r="A40" s="6">
        <v>98</v>
      </c>
      <c r="B40" s="6">
        <v>0</v>
      </c>
      <c r="C40" s="6">
        <v>30000</v>
      </c>
      <c r="D40" s="7" t="s">
        <v>16</v>
      </c>
      <c r="E40" s="8" t="s">
        <v>65</v>
      </c>
      <c r="F40" s="7" t="s">
        <v>40</v>
      </c>
      <c r="G40" s="9">
        <v>0.4376</v>
      </c>
      <c r="H40" s="10">
        <v>13128</v>
      </c>
      <c r="I40" s="16">
        <f t="shared" si="0"/>
        <v>0.30483216</v>
      </c>
      <c r="J40" s="14">
        <f t="shared" si="1"/>
        <v>0.31</v>
      </c>
      <c r="K40" s="15"/>
    </row>
    <row r="41" ht="30" spans="1:11">
      <c r="A41" s="6">
        <v>99</v>
      </c>
      <c r="B41" s="6">
        <v>0</v>
      </c>
      <c r="C41" s="6">
        <v>20000</v>
      </c>
      <c r="D41" s="7" t="s">
        <v>16</v>
      </c>
      <c r="E41" s="8" t="s">
        <v>66</v>
      </c>
      <c r="F41" s="7" t="s">
        <v>40</v>
      </c>
      <c r="G41" s="9">
        <v>0.3536</v>
      </c>
      <c r="H41" s="10">
        <v>7072</v>
      </c>
      <c r="I41" s="16">
        <f t="shared" ref="I41:I72" si="2">G41*((100-30.34)/100)</f>
        <v>0.24631776</v>
      </c>
      <c r="J41" s="14">
        <f t="shared" si="1"/>
        <v>0.25</v>
      </c>
      <c r="K41" s="15"/>
    </row>
    <row r="42" ht="30" spans="1:11">
      <c r="A42" s="6">
        <v>100</v>
      </c>
      <c r="B42" s="6">
        <v>0</v>
      </c>
      <c r="C42" s="6">
        <v>200</v>
      </c>
      <c r="D42" s="7" t="s">
        <v>29</v>
      </c>
      <c r="E42" s="8" t="s">
        <v>67</v>
      </c>
      <c r="F42" s="7" t="s">
        <v>40</v>
      </c>
      <c r="G42" s="9">
        <v>10.9391</v>
      </c>
      <c r="H42" s="10">
        <v>2187.82</v>
      </c>
      <c r="I42" s="16">
        <f t="shared" si="2"/>
        <v>7.62017706</v>
      </c>
      <c r="J42" s="14">
        <f t="shared" si="1"/>
        <v>7.63</v>
      </c>
      <c r="K42" s="15"/>
    </row>
    <row r="43" ht="45" spans="1:11">
      <c r="A43" s="6">
        <v>102</v>
      </c>
      <c r="B43" s="6">
        <v>0</v>
      </c>
      <c r="C43" s="6">
        <v>4000</v>
      </c>
      <c r="D43" s="7" t="s">
        <v>68</v>
      </c>
      <c r="E43" s="8" t="s">
        <v>69</v>
      </c>
      <c r="F43" s="7" t="s">
        <v>40</v>
      </c>
      <c r="G43" s="9">
        <v>18.2319</v>
      </c>
      <c r="H43" s="10">
        <v>72927.6</v>
      </c>
      <c r="I43" s="16">
        <f t="shared" si="2"/>
        <v>12.70034154</v>
      </c>
      <c r="J43" s="14">
        <f t="shared" si="1"/>
        <v>12.71</v>
      </c>
      <c r="K43" s="15"/>
    </row>
    <row r="44" ht="30" spans="1:11">
      <c r="A44" s="6">
        <v>104</v>
      </c>
      <c r="B44" s="6">
        <v>0</v>
      </c>
      <c r="C44" s="6">
        <v>4000</v>
      </c>
      <c r="D44" s="7" t="s">
        <v>24</v>
      </c>
      <c r="E44" s="8" t="s">
        <v>70</v>
      </c>
      <c r="F44" s="7" t="s">
        <v>71</v>
      </c>
      <c r="G44" s="9">
        <v>1.6044</v>
      </c>
      <c r="H44" s="10">
        <v>6417.6</v>
      </c>
      <c r="I44" s="16">
        <f t="shared" si="2"/>
        <v>1.11762504</v>
      </c>
      <c r="J44" s="14">
        <f t="shared" si="1"/>
        <v>1.12</v>
      </c>
      <c r="K44" s="15"/>
    </row>
    <row r="45" ht="30" spans="1:11">
      <c r="A45" s="6">
        <v>106</v>
      </c>
      <c r="B45" s="6">
        <v>0</v>
      </c>
      <c r="C45" s="6">
        <v>3000</v>
      </c>
      <c r="D45" s="7" t="s">
        <v>72</v>
      </c>
      <c r="E45" s="8" t="s">
        <v>73</v>
      </c>
      <c r="F45" s="7" t="s">
        <v>26</v>
      </c>
      <c r="G45" s="9">
        <v>2.3701</v>
      </c>
      <c r="H45" s="10">
        <v>7110.3</v>
      </c>
      <c r="I45" s="16">
        <f t="shared" si="2"/>
        <v>1.65101166</v>
      </c>
      <c r="J45" s="14">
        <f t="shared" si="1"/>
        <v>1.66</v>
      </c>
      <c r="K45" s="15"/>
    </row>
    <row r="46" ht="30" spans="1:11">
      <c r="A46" s="6">
        <v>107</v>
      </c>
      <c r="B46" s="6">
        <v>0</v>
      </c>
      <c r="C46" s="6">
        <v>2000</v>
      </c>
      <c r="D46" s="7" t="s">
        <v>24</v>
      </c>
      <c r="E46" s="8" t="s">
        <v>74</v>
      </c>
      <c r="F46" s="7" t="s">
        <v>26</v>
      </c>
      <c r="G46" s="9">
        <v>1.0939</v>
      </c>
      <c r="H46" s="10">
        <v>2187.8</v>
      </c>
      <c r="I46" s="16">
        <f t="shared" si="2"/>
        <v>0.76201074</v>
      </c>
      <c r="J46" s="14">
        <f t="shared" si="1"/>
        <v>0.77</v>
      </c>
      <c r="K46" s="15"/>
    </row>
    <row r="47" ht="30" spans="1:11">
      <c r="A47" s="6">
        <v>108</v>
      </c>
      <c r="B47" s="6">
        <v>0</v>
      </c>
      <c r="C47" s="6">
        <v>30000</v>
      </c>
      <c r="D47" s="7" t="s">
        <v>16</v>
      </c>
      <c r="E47" s="8" t="s">
        <v>75</v>
      </c>
      <c r="F47" s="7" t="s">
        <v>35</v>
      </c>
      <c r="G47" s="9">
        <v>0.0729</v>
      </c>
      <c r="H47" s="10">
        <v>2187</v>
      </c>
      <c r="I47" s="16">
        <f t="shared" si="2"/>
        <v>0.05078214</v>
      </c>
      <c r="J47" s="14">
        <f t="shared" si="1"/>
        <v>0.06</v>
      </c>
      <c r="K47" s="15"/>
    </row>
    <row r="48" ht="45" spans="1:11">
      <c r="A48" s="6">
        <v>109</v>
      </c>
      <c r="B48" s="6">
        <v>0</v>
      </c>
      <c r="C48" s="6">
        <v>4000</v>
      </c>
      <c r="D48" s="7" t="s">
        <v>29</v>
      </c>
      <c r="E48" s="8" t="s">
        <v>76</v>
      </c>
      <c r="F48" s="7" t="s">
        <v>26</v>
      </c>
      <c r="G48" s="9">
        <v>2.7348</v>
      </c>
      <c r="H48" s="10">
        <v>10939.2</v>
      </c>
      <c r="I48" s="16">
        <f t="shared" si="2"/>
        <v>1.90506168</v>
      </c>
      <c r="J48" s="14">
        <f t="shared" si="1"/>
        <v>1.91</v>
      </c>
      <c r="K48" s="15"/>
    </row>
    <row r="49" ht="30" spans="1:11">
      <c r="A49" s="6">
        <v>111</v>
      </c>
      <c r="B49" s="6">
        <v>0</v>
      </c>
      <c r="C49" s="6">
        <v>120000</v>
      </c>
      <c r="D49" s="7" t="s">
        <v>16</v>
      </c>
      <c r="E49" s="8" t="s">
        <v>77</v>
      </c>
      <c r="F49" s="7" t="s">
        <v>71</v>
      </c>
      <c r="G49" s="9">
        <v>0.0657</v>
      </c>
      <c r="H49" s="10">
        <v>7884</v>
      </c>
      <c r="I49" s="16">
        <f t="shared" si="2"/>
        <v>0.04576662</v>
      </c>
      <c r="J49" s="14">
        <f t="shared" si="1"/>
        <v>0.05</v>
      </c>
      <c r="K49" s="15"/>
    </row>
    <row r="50" ht="30" spans="1:11">
      <c r="A50" s="6">
        <v>114</v>
      </c>
      <c r="B50" s="6">
        <v>0</v>
      </c>
      <c r="C50" s="6">
        <v>20000</v>
      </c>
      <c r="D50" s="7" t="s">
        <v>16</v>
      </c>
      <c r="E50" s="8" t="s">
        <v>78</v>
      </c>
      <c r="F50" s="7" t="s">
        <v>35</v>
      </c>
      <c r="G50" s="9">
        <v>0.0912</v>
      </c>
      <c r="H50" s="10">
        <v>1824</v>
      </c>
      <c r="I50" s="16">
        <f t="shared" si="2"/>
        <v>0.06352992</v>
      </c>
      <c r="J50" s="14">
        <f t="shared" si="1"/>
        <v>0.07</v>
      </c>
      <c r="K50" s="15"/>
    </row>
    <row r="51" ht="30" spans="1:11">
      <c r="A51" s="6">
        <v>115</v>
      </c>
      <c r="B51" s="6">
        <v>0</v>
      </c>
      <c r="C51" s="6">
        <v>5000</v>
      </c>
      <c r="D51" s="7" t="s">
        <v>24</v>
      </c>
      <c r="E51" s="8" t="s">
        <v>79</v>
      </c>
      <c r="F51" s="7" t="s">
        <v>26</v>
      </c>
      <c r="G51" s="9">
        <v>1.0939</v>
      </c>
      <c r="H51" s="10">
        <v>5469.5</v>
      </c>
      <c r="I51" s="16">
        <f t="shared" si="2"/>
        <v>0.76201074</v>
      </c>
      <c r="J51" s="14">
        <f t="shared" si="1"/>
        <v>0.77</v>
      </c>
      <c r="K51" s="15"/>
    </row>
    <row r="52" ht="30" spans="1:11">
      <c r="A52" s="6">
        <v>118</v>
      </c>
      <c r="B52" s="6">
        <v>0</v>
      </c>
      <c r="C52" s="6">
        <v>1200</v>
      </c>
      <c r="D52" s="7" t="s">
        <v>29</v>
      </c>
      <c r="E52" s="8" t="s">
        <v>80</v>
      </c>
      <c r="F52" s="7" t="s">
        <v>26</v>
      </c>
      <c r="G52" s="9">
        <v>1.8232</v>
      </c>
      <c r="H52" s="10">
        <v>2187.84</v>
      </c>
      <c r="I52" s="16">
        <f t="shared" si="2"/>
        <v>1.27004112</v>
      </c>
      <c r="J52" s="14">
        <f t="shared" si="1"/>
        <v>1.28</v>
      </c>
      <c r="K52" s="15"/>
    </row>
    <row r="53" ht="45" spans="1:11">
      <c r="A53" s="6">
        <v>119</v>
      </c>
      <c r="B53" s="6">
        <v>0</v>
      </c>
      <c r="C53" s="6">
        <v>70000</v>
      </c>
      <c r="D53" s="7" t="s">
        <v>16</v>
      </c>
      <c r="E53" s="8" t="s">
        <v>81</v>
      </c>
      <c r="F53" s="7" t="s">
        <v>18</v>
      </c>
      <c r="G53" s="9">
        <v>0.8204</v>
      </c>
      <c r="H53" s="10">
        <v>57428</v>
      </c>
      <c r="I53" s="16">
        <f t="shared" si="2"/>
        <v>0.57149064</v>
      </c>
      <c r="J53" s="14">
        <f t="shared" si="1"/>
        <v>0.58</v>
      </c>
      <c r="K53" s="15"/>
    </row>
    <row r="54" ht="45" spans="1:11">
      <c r="A54" s="6">
        <v>121</v>
      </c>
      <c r="B54" s="6">
        <v>0</v>
      </c>
      <c r="C54" s="6">
        <v>7000</v>
      </c>
      <c r="D54" s="7" t="s">
        <v>24</v>
      </c>
      <c r="E54" s="8" t="s">
        <v>82</v>
      </c>
      <c r="F54" s="7" t="s">
        <v>28</v>
      </c>
      <c r="G54" s="9">
        <v>0.7293</v>
      </c>
      <c r="H54" s="10">
        <v>5105.1</v>
      </c>
      <c r="I54" s="16">
        <f t="shared" si="2"/>
        <v>0.50803038</v>
      </c>
      <c r="J54" s="14">
        <f t="shared" si="1"/>
        <v>0.51</v>
      </c>
      <c r="K54" s="15"/>
    </row>
    <row r="55" ht="30" spans="1:11">
      <c r="A55" s="6">
        <v>122</v>
      </c>
      <c r="B55" s="6">
        <v>0</v>
      </c>
      <c r="C55" s="6">
        <v>7000</v>
      </c>
      <c r="D55" s="7" t="s">
        <v>29</v>
      </c>
      <c r="E55" s="8" t="s">
        <v>83</v>
      </c>
      <c r="F55" s="7" t="s">
        <v>28</v>
      </c>
      <c r="G55" s="9">
        <v>1.6409</v>
      </c>
      <c r="H55" s="10">
        <v>11486.3</v>
      </c>
      <c r="I55" s="16">
        <f t="shared" si="2"/>
        <v>1.14305094</v>
      </c>
      <c r="J55" s="14">
        <f t="shared" si="1"/>
        <v>1.15</v>
      </c>
      <c r="K55" s="15"/>
    </row>
    <row r="56" ht="30" spans="1:11">
      <c r="A56" s="6">
        <v>124</v>
      </c>
      <c r="B56" s="6">
        <v>0</v>
      </c>
      <c r="C56" s="6">
        <v>500</v>
      </c>
      <c r="D56" s="7" t="s">
        <v>24</v>
      </c>
      <c r="E56" s="8" t="s">
        <v>84</v>
      </c>
      <c r="F56" s="7" t="s">
        <v>85</v>
      </c>
      <c r="G56" s="9">
        <v>10.538</v>
      </c>
      <c r="H56" s="10">
        <v>5269</v>
      </c>
      <c r="I56" s="16">
        <f t="shared" si="2"/>
        <v>7.3407708</v>
      </c>
      <c r="J56" s="14">
        <f t="shared" si="1"/>
        <v>7.35</v>
      </c>
      <c r="K56" s="15"/>
    </row>
    <row r="57" ht="30" spans="1:11">
      <c r="A57" s="6">
        <v>127</v>
      </c>
      <c r="B57" s="6">
        <v>0</v>
      </c>
      <c r="C57" s="6">
        <v>500</v>
      </c>
      <c r="D57" s="7" t="s">
        <v>24</v>
      </c>
      <c r="E57" s="8" t="s">
        <v>86</v>
      </c>
      <c r="F57" s="7" t="s">
        <v>26</v>
      </c>
      <c r="G57" s="9">
        <v>8.6636</v>
      </c>
      <c r="H57" s="10">
        <v>4331.8</v>
      </c>
      <c r="I57" s="16">
        <f t="shared" si="2"/>
        <v>6.03506376</v>
      </c>
      <c r="J57" s="14">
        <f t="shared" si="1"/>
        <v>6.04</v>
      </c>
      <c r="K57" s="15"/>
    </row>
    <row r="58" ht="30" spans="1:11">
      <c r="A58" s="6">
        <v>128</v>
      </c>
      <c r="B58" s="6">
        <v>0</v>
      </c>
      <c r="C58" s="6">
        <v>100000</v>
      </c>
      <c r="D58" s="7" t="s">
        <v>16</v>
      </c>
      <c r="E58" s="8" t="s">
        <v>87</v>
      </c>
      <c r="F58" s="7" t="s">
        <v>88</v>
      </c>
      <c r="G58" s="9">
        <v>0.0525</v>
      </c>
      <c r="H58" s="10">
        <v>5250</v>
      </c>
      <c r="I58" s="16">
        <f t="shared" si="2"/>
        <v>0.0365715</v>
      </c>
      <c r="J58" s="14">
        <f t="shared" si="1"/>
        <v>0.04</v>
      </c>
      <c r="K58" s="15"/>
    </row>
    <row r="59" ht="60" spans="1:11">
      <c r="A59" s="6">
        <v>130</v>
      </c>
      <c r="B59" s="6">
        <v>0</v>
      </c>
      <c r="C59" s="6">
        <v>1500</v>
      </c>
      <c r="D59" s="7" t="s">
        <v>89</v>
      </c>
      <c r="E59" s="8" t="s">
        <v>90</v>
      </c>
      <c r="F59" s="7" t="s">
        <v>40</v>
      </c>
      <c r="G59" s="9">
        <v>21.149</v>
      </c>
      <c r="H59" s="10">
        <v>31723.5</v>
      </c>
      <c r="I59" s="16">
        <f t="shared" si="2"/>
        <v>14.7323934</v>
      </c>
      <c r="J59" s="14">
        <f t="shared" si="1"/>
        <v>14.74</v>
      </c>
      <c r="K59" s="15"/>
    </row>
    <row r="60" ht="45" spans="1:11">
      <c r="A60" s="6">
        <v>133</v>
      </c>
      <c r="B60" s="6">
        <v>0</v>
      </c>
      <c r="C60" s="6">
        <v>50</v>
      </c>
      <c r="D60" s="7" t="s">
        <v>89</v>
      </c>
      <c r="E60" s="8" t="s">
        <v>91</v>
      </c>
      <c r="F60" s="7" t="s">
        <v>26</v>
      </c>
      <c r="G60" s="9">
        <v>83.8665</v>
      </c>
      <c r="H60" s="10">
        <v>4193.33</v>
      </c>
      <c r="I60" s="16">
        <f t="shared" si="2"/>
        <v>58.4214039</v>
      </c>
      <c r="J60" s="14">
        <f t="shared" si="1"/>
        <v>58.43</v>
      </c>
      <c r="K60" s="15"/>
    </row>
    <row r="61" ht="45" spans="1:11">
      <c r="A61" s="6">
        <v>136</v>
      </c>
      <c r="B61" s="6">
        <v>0</v>
      </c>
      <c r="C61" s="6">
        <v>3000</v>
      </c>
      <c r="D61" s="7" t="s">
        <v>24</v>
      </c>
      <c r="E61" s="8" t="s">
        <v>92</v>
      </c>
      <c r="F61" s="7" t="s">
        <v>26</v>
      </c>
      <c r="G61" s="9">
        <v>2.279</v>
      </c>
      <c r="H61" s="10">
        <v>6837</v>
      </c>
      <c r="I61" s="16">
        <f t="shared" si="2"/>
        <v>1.5875514</v>
      </c>
      <c r="J61" s="14">
        <f t="shared" si="1"/>
        <v>1.59</v>
      </c>
      <c r="K61" s="15"/>
    </row>
    <row r="62" ht="30" spans="1:11">
      <c r="A62" s="6">
        <v>142</v>
      </c>
      <c r="B62" s="6">
        <v>0</v>
      </c>
      <c r="C62" s="6">
        <v>600</v>
      </c>
      <c r="D62" s="7" t="s">
        <v>24</v>
      </c>
      <c r="E62" s="8" t="s">
        <v>93</v>
      </c>
      <c r="F62" s="7" t="s">
        <v>26</v>
      </c>
      <c r="G62" s="9">
        <v>3.2817</v>
      </c>
      <c r="H62" s="10">
        <v>1969.02</v>
      </c>
      <c r="I62" s="16">
        <f t="shared" si="2"/>
        <v>2.28603222</v>
      </c>
      <c r="J62" s="14">
        <f t="shared" si="1"/>
        <v>2.29</v>
      </c>
      <c r="K62" s="15"/>
    </row>
    <row r="63" ht="30" spans="1:11">
      <c r="A63" s="6">
        <v>145</v>
      </c>
      <c r="B63" s="6">
        <v>0</v>
      </c>
      <c r="C63" s="6">
        <v>500</v>
      </c>
      <c r="D63" s="7" t="s">
        <v>29</v>
      </c>
      <c r="E63" s="8" t="s">
        <v>94</v>
      </c>
      <c r="F63" s="7" t="s">
        <v>40</v>
      </c>
      <c r="G63" s="9">
        <v>7.0193</v>
      </c>
      <c r="H63" s="10">
        <v>3509.65</v>
      </c>
      <c r="I63" s="16">
        <f t="shared" si="2"/>
        <v>4.88964438</v>
      </c>
      <c r="J63" s="14">
        <f t="shared" si="1"/>
        <v>4.89</v>
      </c>
      <c r="K63" s="15"/>
    </row>
    <row r="64" ht="30" spans="1:11">
      <c r="A64" s="6">
        <v>147</v>
      </c>
      <c r="B64" s="6">
        <v>0</v>
      </c>
      <c r="C64" s="6">
        <v>600</v>
      </c>
      <c r="D64" s="7" t="s">
        <v>24</v>
      </c>
      <c r="E64" s="8" t="s">
        <v>95</v>
      </c>
      <c r="F64" s="7" t="s">
        <v>26</v>
      </c>
      <c r="G64" s="9">
        <v>4.3756</v>
      </c>
      <c r="H64" s="10">
        <v>2625.36</v>
      </c>
      <c r="I64" s="16">
        <f t="shared" si="2"/>
        <v>3.04804296</v>
      </c>
      <c r="J64" s="14">
        <f t="shared" si="1"/>
        <v>3.05</v>
      </c>
      <c r="K64" s="15"/>
    </row>
    <row r="65" ht="30" spans="1:11">
      <c r="A65" s="6">
        <v>148</v>
      </c>
      <c r="B65" s="6">
        <v>0</v>
      </c>
      <c r="C65" s="6">
        <v>600</v>
      </c>
      <c r="D65" s="7" t="s">
        <v>24</v>
      </c>
      <c r="E65" s="8" t="s">
        <v>96</v>
      </c>
      <c r="F65" s="7" t="s">
        <v>26</v>
      </c>
      <c r="G65" s="9">
        <v>2.9171</v>
      </c>
      <c r="H65" s="10">
        <v>1750.26</v>
      </c>
      <c r="I65" s="16">
        <f t="shared" si="2"/>
        <v>2.03205186</v>
      </c>
      <c r="J65" s="14">
        <f t="shared" si="1"/>
        <v>2.04</v>
      </c>
      <c r="K65" s="15"/>
    </row>
    <row r="66" ht="30" spans="1:11">
      <c r="A66" s="6">
        <v>150</v>
      </c>
      <c r="B66" s="6">
        <v>0</v>
      </c>
      <c r="C66" s="6">
        <v>2000</v>
      </c>
      <c r="D66" s="7" t="s">
        <v>24</v>
      </c>
      <c r="E66" s="8" t="s">
        <v>97</v>
      </c>
      <c r="F66" s="7" t="s">
        <v>26</v>
      </c>
      <c r="G66" s="9">
        <v>2.5525</v>
      </c>
      <c r="H66" s="10">
        <v>5105</v>
      </c>
      <c r="I66" s="16">
        <f t="shared" si="2"/>
        <v>1.7780715</v>
      </c>
      <c r="J66" s="14">
        <f t="shared" si="1"/>
        <v>1.78</v>
      </c>
      <c r="K66" s="15"/>
    </row>
    <row r="67" ht="45" spans="1:11">
      <c r="A67" s="6">
        <v>151</v>
      </c>
      <c r="B67" s="6">
        <v>0</v>
      </c>
      <c r="C67" s="6">
        <v>4500</v>
      </c>
      <c r="D67" s="7" t="s">
        <v>98</v>
      </c>
      <c r="E67" s="8" t="s">
        <v>99</v>
      </c>
      <c r="F67" s="7" t="s">
        <v>100</v>
      </c>
      <c r="G67" s="9">
        <v>0.629</v>
      </c>
      <c r="H67" s="10">
        <v>2830.5</v>
      </c>
      <c r="I67" s="16">
        <f t="shared" si="2"/>
        <v>0.4381614</v>
      </c>
      <c r="J67" s="14">
        <f t="shared" si="1"/>
        <v>0.44</v>
      </c>
      <c r="K67" s="15"/>
    </row>
    <row r="68" ht="30" spans="1:11">
      <c r="A68" s="6">
        <v>152</v>
      </c>
      <c r="B68" s="6">
        <v>0</v>
      </c>
      <c r="C68" s="6">
        <v>200</v>
      </c>
      <c r="D68" s="7" t="s">
        <v>58</v>
      </c>
      <c r="E68" s="8" t="s">
        <v>101</v>
      </c>
      <c r="F68" s="7" t="s">
        <v>28</v>
      </c>
      <c r="G68" s="9">
        <v>9.1159</v>
      </c>
      <c r="H68" s="10">
        <v>1823.18</v>
      </c>
      <c r="I68" s="16">
        <f t="shared" si="2"/>
        <v>6.35013594</v>
      </c>
      <c r="J68" s="14">
        <f t="shared" si="1"/>
        <v>6.36</v>
      </c>
      <c r="K68" s="15"/>
    </row>
    <row r="69" ht="45" spans="1:11">
      <c r="A69" s="6">
        <v>153</v>
      </c>
      <c r="B69" s="6">
        <v>0</v>
      </c>
      <c r="C69" s="6">
        <v>200</v>
      </c>
      <c r="D69" s="7" t="s">
        <v>24</v>
      </c>
      <c r="E69" s="8" t="s">
        <v>102</v>
      </c>
      <c r="F69" s="7" t="s">
        <v>26</v>
      </c>
      <c r="G69" s="9">
        <v>8.2043</v>
      </c>
      <c r="H69" s="10">
        <v>1640.86</v>
      </c>
      <c r="I69" s="16">
        <f t="shared" si="2"/>
        <v>5.71511538</v>
      </c>
      <c r="J69" s="14">
        <f t="shared" si="1"/>
        <v>5.72</v>
      </c>
      <c r="K69" s="15"/>
    </row>
    <row r="70" ht="30" spans="1:11">
      <c r="A70" s="6">
        <v>154</v>
      </c>
      <c r="B70" s="6">
        <v>0</v>
      </c>
      <c r="C70" s="6">
        <v>120000</v>
      </c>
      <c r="D70" s="7" t="s">
        <v>98</v>
      </c>
      <c r="E70" s="8" t="s">
        <v>103</v>
      </c>
      <c r="F70" s="7" t="s">
        <v>26</v>
      </c>
      <c r="G70" s="9">
        <v>0.0912</v>
      </c>
      <c r="H70" s="10">
        <v>10944</v>
      </c>
      <c r="I70" s="16">
        <f t="shared" si="2"/>
        <v>0.06352992</v>
      </c>
      <c r="J70" s="14">
        <f t="shared" si="1"/>
        <v>0.07</v>
      </c>
      <c r="K70" s="15"/>
    </row>
    <row r="71" ht="45" spans="1:11">
      <c r="A71" s="6">
        <v>155</v>
      </c>
      <c r="B71" s="6">
        <v>0</v>
      </c>
      <c r="C71" s="6">
        <v>500</v>
      </c>
      <c r="D71" s="7" t="s">
        <v>29</v>
      </c>
      <c r="E71" s="8" t="s">
        <v>104</v>
      </c>
      <c r="F71" s="7" t="s">
        <v>40</v>
      </c>
      <c r="G71" s="9">
        <v>11.4861</v>
      </c>
      <c r="H71" s="10">
        <v>5743.05</v>
      </c>
      <c r="I71" s="16">
        <f t="shared" si="2"/>
        <v>8.00121726</v>
      </c>
      <c r="J71" s="14">
        <f t="shared" si="1"/>
        <v>8.01</v>
      </c>
      <c r="K71" s="15"/>
    </row>
    <row r="72" ht="30" spans="1:11">
      <c r="A72" s="6">
        <v>156</v>
      </c>
      <c r="B72" s="6">
        <v>0</v>
      </c>
      <c r="C72" s="6">
        <v>2500</v>
      </c>
      <c r="D72" s="7" t="s">
        <v>24</v>
      </c>
      <c r="E72" s="8" t="s">
        <v>105</v>
      </c>
      <c r="F72" s="7" t="s">
        <v>71</v>
      </c>
      <c r="G72" s="9">
        <v>0.9116</v>
      </c>
      <c r="H72" s="10">
        <v>2279</v>
      </c>
      <c r="I72" s="16">
        <f t="shared" si="2"/>
        <v>0.63502056</v>
      </c>
      <c r="J72" s="14">
        <f t="shared" si="1"/>
        <v>0.64</v>
      </c>
      <c r="K72" s="15"/>
    </row>
    <row r="73" ht="30" spans="1:11">
      <c r="A73" s="6">
        <v>157</v>
      </c>
      <c r="B73" s="6">
        <v>0</v>
      </c>
      <c r="C73" s="6">
        <v>100000</v>
      </c>
      <c r="D73" s="7" t="s">
        <v>16</v>
      </c>
      <c r="E73" s="8" t="s">
        <v>106</v>
      </c>
      <c r="F73" s="7" t="s">
        <v>26</v>
      </c>
      <c r="G73" s="9">
        <v>0.0693</v>
      </c>
      <c r="H73" s="10">
        <v>6930</v>
      </c>
      <c r="I73" s="16">
        <f t="shared" ref="I73:I104" si="3">G73*((100-30.34)/100)</f>
        <v>0.04827438</v>
      </c>
      <c r="J73" s="14">
        <f t="shared" ref="J73:J127" si="4">ROUNDUP(I73,2)</f>
        <v>0.05</v>
      </c>
      <c r="K73" s="15"/>
    </row>
    <row r="74" ht="30" spans="1:11">
      <c r="A74" s="6">
        <v>159</v>
      </c>
      <c r="B74" s="6">
        <v>0</v>
      </c>
      <c r="C74" s="6">
        <v>150000</v>
      </c>
      <c r="D74" s="7" t="s">
        <v>16</v>
      </c>
      <c r="E74" s="8" t="s">
        <v>107</v>
      </c>
      <c r="F74" s="7" t="s">
        <v>35</v>
      </c>
      <c r="G74" s="9">
        <v>0.0602</v>
      </c>
      <c r="H74" s="10">
        <v>9030</v>
      </c>
      <c r="I74" s="16">
        <f t="shared" si="3"/>
        <v>0.04193532</v>
      </c>
      <c r="J74" s="14">
        <f t="shared" si="4"/>
        <v>0.05</v>
      </c>
      <c r="K74" s="15"/>
    </row>
    <row r="75" ht="30" spans="1:11">
      <c r="A75" s="6">
        <v>169</v>
      </c>
      <c r="B75" s="6">
        <v>0</v>
      </c>
      <c r="C75" s="6">
        <v>6000</v>
      </c>
      <c r="D75" s="7" t="s">
        <v>24</v>
      </c>
      <c r="E75" s="8" t="s">
        <v>108</v>
      </c>
      <c r="F75" s="7" t="s">
        <v>60</v>
      </c>
      <c r="G75" s="9">
        <v>0.7293</v>
      </c>
      <c r="H75" s="10">
        <v>4375.8</v>
      </c>
      <c r="I75" s="16">
        <f t="shared" si="3"/>
        <v>0.50803038</v>
      </c>
      <c r="J75" s="14">
        <f t="shared" si="4"/>
        <v>0.51</v>
      </c>
      <c r="K75" s="15"/>
    </row>
    <row r="76" ht="30" spans="1:11">
      <c r="A76" s="6">
        <v>170</v>
      </c>
      <c r="B76" s="6">
        <v>0</v>
      </c>
      <c r="C76" s="6">
        <v>6000</v>
      </c>
      <c r="D76" s="7" t="s">
        <v>16</v>
      </c>
      <c r="E76" s="8" t="s">
        <v>109</v>
      </c>
      <c r="F76" s="7" t="s">
        <v>40</v>
      </c>
      <c r="G76" s="9">
        <v>0.2552</v>
      </c>
      <c r="H76" s="10">
        <v>1531.2</v>
      </c>
      <c r="I76" s="16">
        <f t="shared" si="3"/>
        <v>0.17777232</v>
      </c>
      <c r="J76" s="14">
        <f t="shared" si="4"/>
        <v>0.18</v>
      </c>
      <c r="K76" s="15"/>
    </row>
    <row r="77" ht="30" spans="1:11">
      <c r="A77" s="6">
        <v>172</v>
      </c>
      <c r="B77" s="6">
        <v>0</v>
      </c>
      <c r="C77" s="6">
        <v>60000</v>
      </c>
      <c r="D77" s="7" t="s">
        <v>16</v>
      </c>
      <c r="E77" s="8" t="s">
        <v>110</v>
      </c>
      <c r="F77" s="7" t="s">
        <v>40</v>
      </c>
      <c r="G77" s="9">
        <v>0.1459</v>
      </c>
      <c r="H77" s="10">
        <v>8754</v>
      </c>
      <c r="I77" s="16">
        <f t="shared" si="3"/>
        <v>0.10163394</v>
      </c>
      <c r="J77" s="14">
        <f t="shared" si="4"/>
        <v>0.11</v>
      </c>
      <c r="K77" s="15"/>
    </row>
    <row r="78" ht="30" spans="1:11">
      <c r="A78" s="6">
        <v>175</v>
      </c>
      <c r="B78" s="6">
        <v>0</v>
      </c>
      <c r="C78" s="6">
        <v>200</v>
      </c>
      <c r="D78" s="7" t="s">
        <v>19</v>
      </c>
      <c r="E78" s="8" t="s">
        <v>111</v>
      </c>
      <c r="F78" s="7" t="s">
        <v>26</v>
      </c>
      <c r="G78" s="9">
        <v>21.8782</v>
      </c>
      <c r="H78" s="10">
        <v>4375.64</v>
      </c>
      <c r="I78" s="16">
        <f t="shared" si="3"/>
        <v>15.24035412</v>
      </c>
      <c r="J78" s="14">
        <f t="shared" si="4"/>
        <v>15.25</v>
      </c>
      <c r="K78" s="15"/>
    </row>
    <row r="79" ht="45" spans="1:11">
      <c r="A79" s="6">
        <v>176</v>
      </c>
      <c r="B79" s="6">
        <v>0</v>
      </c>
      <c r="C79" s="6">
        <v>1000</v>
      </c>
      <c r="D79" s="7" t="s">
        <v>24</v>
      </c>
      <c r="E79" s="8" t="s">
        <v>112</v>
      </c>
      <c r="F79" s="7" t="s">
        <v>26</v>
      </c>
      <c r="G79" s="9">
        <v>10.9391</v>
      </c>
      <c r="H79" s="10">
        <v>10939.1</v>
      </c>
      <c r="I79" s="16">
        <f t="shared" si="3"/>
        <v>7.62017706</v>
      </c>
      <c r="J79" s="14">
        <v>6.6</v>
      </c>
      <c r="K79" s="15" t="s">
        <v>42</v>
      </c>
    </row>
    <row r="80" ht="30" spans="1:11">
      <c r="A80" s="6">
        <v>179</v>
      </c>
      <c r="B80" s="6">
        <v>0</v>
      </c>
      <c r="C80" s="6">
        <v>200000</v>
      </c>
      <c r="D80" s="7" t="s">
        <v>16</v>
      </c>
      <c r="E80" s="8" t="s">
        <v>113</v>
      </c>
      <c r="F80" s="7" t="s">
        <v>18</v>
      </c>
      <c r="G80" s="9">
        <v>0.031</v>
      </c>
      <c r="H80" s="10">
        <v>6200</v>
      </c>
      <c r="I80" s="16">
        <f t="shared" si="3"/>
        <v>0.0215946</v>
      </c>
      <c r="J80" s="14">
        <v>0.02</v>
      </c>
      <c r="K80" s="15" t="s">
        <v>42</v>
      </c>
    </row>
    <row r="81" ht="30" spans="1:11">
      <c r="A81" s="6">
        <v>180</v>
      </c>
      <c r="B81" s="6">
        <v>0</v>
      </c>
      <c r="C81" s="6">
        <v>3000</v>
      </c>
      <c r="D81" s="7" t="s">
        <v>19</v>
      </c>
      <c r="E81" s="8" t="s">
        <v>114</v>
      </c>
      <c r="F81" s="7" t="s">
        <v>21</v>
      </c>
      <c r="G81" s="9">
        <v>4.3106</v>
      </c>
      <c r="H81" s="10">
        <v>12931.8</v>
      </c>
      <c r="I81" s="16">
        <f t="shared" si="3"/>
        <v>3.00276396</v>
      </c>
      <c r="J81" s="14">
        <f t="shared" si="4"/>
        <v>3.01</v>
      </c>
      <c r="K81" s="15"/>
    </row>
    <row r="82" ht="30" spans="1:11">
      <c r="A82" s="6">
        <v>181</v>
      </c>
      <c r="B82" s="6">
        <v>0</v>
      </c>
      <c r="C82" s="6">
        <v>3000</v>
      </c>
      <c r="D82" s="7" t="s">
        <v>19</v>
      </c>
      <c r="E82" s="8" t="s">
        <v>115</v>
      </c>
      <c r="F82" s="7" t="s">
        <v>21</v>
      </c>
      <c r="G82" s="9">
        <v>6.9828</v>
      </c>
      <c r="H82" s="10">
        <v>20948.4</v>
      </c>
      <c r="I82" s="16">
        <f t="shared" si="3"/>
        <v>4.86421848</v>
      </c>
      <c r="J82" s="14">
        <f t="shared" si="4"/>
        <v>4.87</v>
      </c>
      <c r="K82" s="15"/>
    </row>
    <row r="83" ht="30" spans="1:11">
      <c r="A83" s="6">
        <v>187</v>
      </c>
      <c r="B83" s="6">
        <v>0</v>
      </c>
      <c r="C83" s="6">
        <v>5000</v>
      </c>
      <c r="D83" s="7" t="s">
        <v>16</v>
      </c>
      <c r="E83" s="8" t="s">
        <v>116</v>
      </c>
      <c r="F83" s="7" t="s">
        <v>40</v>
      </c>
      <c r="G83" s="9">
        <v>0.6199</v>
      </c>
      <c r="H83" s="10">
        <v>3099.5</v>
      </c>
      <c r="I83" s="16">
        <f t="shared" si="3"/>
        <v>0.43182234</v>
      </c>
      <c r="J83" s="14">
        <f t="shared" si="4"/>
        <v>0.44</v>
      </c>
      <c r="K83" s="15"/>
    </row>
    <row r="84" ht="30" spans="1:11">
      <c r="A84" s="6">
        <v>196</v>
      </c>
      <c r="B84" s="6">
        <v>0</v>
      </c>
      <c r="C84" s="6">
        <v>10000</v>
      </c>
      <c r="D84" s="7" t="s">
        <v>98</v>
      </c>
      <c r="E84" s="8" t="s">
        <v>117</v>
      </c>
      <c r="F84" s="7" t="s">
        <v>35</v>
      </c>
      <c r="G84" s="9">
        <v>1.2398</v>
      </c>
      <c r="H84" s="10">
        <v>12398</v>
      </c>
      <c r="I84" s="16">
        <f t="shared" si="3"/>
        <v>0.86364468</v>
      </c>
      <c r="J84" s="14">
        <f t="shared" si="4"/>
        <v>0.87</v>
      </c>
      <c r="K84" s="15"/>
    </row>
    <row r="85" ht="45" spans="1:11">
      <c r="A85" s="6">
        <v>204</v>
      </c>
      <c r="B85" s="6">
        <v>0</v>
      </c>
      <c r="C85" s="6">
        <v>600</v>
      </c>
      <c r="D85" s="7" t="s">
        <v>58</v>
      </c>
      <c r="E85" s="8" t="s">
        <v>118</v>
      </c>
      <c r="F85" s="7" t="s">
        <v>60</v>
      </c>
      <c r="G85" s="9">
        <v>10.9391</v>
      </c>
      <c r="H85" s="10">
        <v>6563.46</v>
      </c>
      <c r="I85" s="16">
        <f t="shared" si="3"/>
        <v>7.62017706</v>
      </c>
      <c r="J85" s="14">
        <f t="shared" si="4"/>
        <v>7.63</v>
      </c>
      <c r="K85" s="15"/>
    </row>
    <row r="86" ht="30" spans="1:11">
      <c r="A86" s="6">
        <v>205</v>
      </c>
      <c r="B86" s="6">
        <v>0</v>
      </c>
      <c r="C86" s="6">
        <v>15000</v>
      </c>
      <c r="D86" s="7" t="s">
        <v>16</v>
      </c>
      <c r="E86" s="8" t="s">
        <v>119</v>
      </c>
      <c r="F86" s="7" t="s">
        <v>26</v>
      </c>
      <c r="G86" s="9">
        <v>0.9116</v>
      </c>
      <c r="H86" s="10">
        <v>13674</v>
      </c>
      <c r="I86" s="16">
        <f t="shared" si="3"/>
        <v>0.63502056</v>
      </c>
      <c r="J86" s="14">
        <f t="shared" si="4"/>
        <v>0.64</v>
      </c>
      <c r="K86" s="15"/>
    </row>
    <row r="87" ht="30" spans="1:11">
      <c r="A87" s="6">
        <v>206</v>
      </c>
      <c r="B87" s="6">
        <v>0</v>
      </c>
      <c r="C87" s="6">
        <v>15000</v>
      </c>
      <c r="D87" s="7" t="s">
        <v>16</v>
      </c>
      <c r="E87" s="8" t="s">
        <v>120</v>
      </c>
      <c r="F87" s="7" t="s">
        <v>40</v>
      </c>
      <c r="G87" s="9">
        <v>0.602</v>
      </c>
      <c r="H87" s="10">
        <v>9030</v>
      </c>
      <c r="I87" s="16">
        <f t="shared" si="3"/>
        <v>0.4193532</v>
      </c>
      <c r="J87" s="14">
        <f t="shared" si="4"/>
        <v>0.42</v>
      </c>
      <c r="K87" s="15"/>
    </row>
    <row r="88" ht="30" spans="1:11">
      <c r="A88" s="6">
        <v>207</v>
      </c>
      <c r="B88" s="6">
        <v>0</v>
      </c>
      <c r="C88" s="6">
        <v>300</v>
      </c>
      <c r="D88" s="7" t="s">
        <v>29</v>
      </c>
      <c r="E88" s="8" t="s">
        <v>121</v>
      </c>
      <c r="F88" s="7" t="s">
        <v>40</v>
      </c>
      <c r="G88" s="9">
        <v>18.2319</v>
      </c>
      <c r="H88" s="10">
        <v>5469.57</v>
      </c>
      <c r="I88" s="16">
        <f t="shared" si="3"/>
        <v>12.70034154</v>
      </c>
      <c r="J88" s="14">
        <f t="shared" si="4"/>
        <v>12.71</v>
      </c>
      <c r="K88" s="15"/>
    </row>
    <row r="89" ht="30" spans="1:11">
      <c r="A89" s="6">
        <v>214</v>
      </c>
      <c r="B89" s="6">
        <v>0</v>
      </c>
      <c r="C89" s="6">
        <v>500</v>
      </c>
      <c r="D89" s="7" t="s">
        <v>72</v>
      </c>
      <c r="E89" s="8" t="s">
        <v>122</v>
      </c>
      <c r="F89" s="7" t="s">
        <v>40</v>
      </c>
      <c r="G89" s="9">
        <v>6.3811</v>
      </c>
      <c r="H89" s="10">
        <v>3190.55</v>
      </c>
      <c r="I89" s="16">
        <f t="shared" si="3"/>
        <v>4.44507426</v>
      </c>
      <c r="J89" s="14">
        <f t="shared" si="4"/>
        <v>4.45</v>
      </c>
      <c r="K89" s="15"/>
    </row>
    <row r="90" ht="45" spans="1:11">
      <c r="A90" s="6">
        <v>215</v>
      </c>
      <c r="B90" s="6">
        <v>0</v>
      </c>
      <c r="C90" s="6">
        <v>400</v>
      </c>
      <c r="D90" s="7" t="s">
        <v>19</v>
      </c>
      <c r="E90" s="8" t="s">
        <v>123</v>
      </c>
      <c r="F90" s="7" t="s">
        <v>26</v>
      </c>
      <c r="G90" s="9">
        <v>5.8342</v>
      </c>
      <c r="H90" s="10">
        <v>2333.68</v>
      </c>
      <c r="I90" s="16">
        <f t="shared" si="3"/>
        <v>4.06410372</v>
      </c>
      <c r="J90" s="14">
        <f t="shared" si="4"/>
        <v>4.07</v>
      </c>
      <c r="K90" s="15"/>
    </row>
    <row r="91" ht="45" spans="1:11">
      <c r="A91" s="6">
        <v>217</v>
      </c>
      <c r="B91" s="6">
        <v>0</v>
      </c>
      <c r="C91" s="6">
        <v>20000</v>
      </c>
      <c r="D91" s="7" t="s">
        <v>16</v>
      </c>
      <c r="E91" s="8" t="s">
        <v>124</v>
      </c>
      <c r="F91" s="7" t="s">
        <v>18</v>
      </c>
      <c r="G91" s="9">
        <v>0.0912</v>
      </c>
      <c r="H91" s="10">
        <v>1824</v>
      </c>
      <c r="I91" s="16">
        <f t="shared" si="3"/>
        <v>0.06352992</v>
      </c>
      <c r="J91" s="14">
        <f t="shared" si="4"/>
        <v>0.07</v>
      </c>
      <c r="K91" s="15"/>
    </row>
    <row r="92" ht="30" spans="1:11">
      <c r="A92" s="6">
        <v>218</v>
      </c>
      <c r="B92" s="6">
        <v>0</v>
      </c>
      <c r="C92" s="6">
        <v>5000</v>
      </c>
      <c r="D92" s="7" t="s">
        <v>29</v>
      </c>
      <c r="E92" s="8" t="s">
        <v>125</v>
      </c>
      <c r="F92" s="7" t="s">
        <v>18</v>
      </c>
      <c r="G92" s="9">
        <v>3.9198</v>
      </c>
      <c r="H92" s="10">
        <v>19599</v>
      </c>
      <c r="I92" s="16">
        <f t="shared" si="3"/>
        <v>2.73053268</v>
      </c>
      <c r="J92" s="14">
        <f t="shared" si="4"/>
        <v>2.74</v>
      </c>
      <c r="K92" s="15"/>
    </row>
    <row r="93" ht="30" spans="1:11">
      <c r="A93" s="6">
        <v>220</v>
      </c>
      <c r="B93" s="6">
        <v>0</v>
      </c>
      <c r="C93" s="6">
        <v>200</v>
      </c>
      <c r="D93" s="7" t="s">
        <v>58</v>
      </c>
      <c r="E93" s="8" t="s">
        <v>126</v>
      </c>
      <c r="F93" s="7" t="s">
        <v>60</v>
      </c>
      <c r="G93" s="9">
        <v>12.033</v>
      </c>
      <c r="H93" s="10">
        <v>2406.6</v>
      </c>
      <c r="I93" s="16">
        <f t="shared" si="3"/>
        <v>8.3821878</v>
      </c>
      <c r="J93" s="14">
        <f t="shared" si="4"/>
        <v>8.39</v>
      </c>
      <c r="K93" s="15"/>
    </row>
    <row r="94" ht="45" spans="1:11">
      <c r="A94" s="6">
        <v>222</v>
      </c>
      <c r="B94" s="6">
        <v>0</v>
      </c>
      <c r="C94" s="6">
        <v>1000</v>
      </c>
      <c r="D94" s="7" t="s">
        <v>19</v>
      </c>
      <c r="E94" s="8" t="s">
        <v>127</v>
      </c>
      <c r="F94" s="7" t="s">
        <v>21</v>
      </c>
      <c r="G94" s="9">
        <v>23.1727</v>
      </c>
      <c r="H94" s="10">
        <v>23172.7</v>
      </c>
      <c r="I94" s="16">
        <f t="shared" si="3"/>
        <v>16.14210282</v>
      </c>
      <c r="J94" s="14">
        <f t="shared" si="4"/>
        <v>16.15</v>
      </c>
      <c r="K94" s="15"/>
    </row>
    <row r="95" ht="45" spans="1:11">
      <c r="A95" s="6">
        <v>223</v>
      </c>
      <c r="B95" s="6">
        <v>0</v>
      </c>
      <c r="C95" s="6">
        <v>250000</v>
      </c>
      <c r="D95" s="7" t="s">
        <v>16</v>
      </c>
      <c r="E95" s="8" t="s">
        <v>128</v>
      </c>
      <c r="F95" s="7" t="s">
        <v>35</v>
      </c>
      <c r="G95" s="9">
        <v>0.1858</v>
      </c>
      <c r="H95" s="10">
        <v>46450</v>
      </c>
      <c r="I95" s="16">
        <f t="shared" si="3"/>
        <v>0.12942828</v>
      </c>
      <c r="J95" s="14">
        <v>0.11</v>
      </c>
      <c r="K95" s="15" t="s">
        <v>42</v>
      </c>
    </row>
    <row r="96" ht="30" spans="1:11">
      <c r="A96" s="6">
        <v>229</v>
      </c>
      <c r="B96" s="6">
        <v>0</v>
      </c>
      <c r="C96" s="6">
        <v>250</v>
      </c>
      <c r="D96" s="7" t="s">
        <v>19</v>
      </c>
      <c r="E96" s="8" t="s">
        <v>129</v>
      </c>
      <c r="F96" s="7" t="s">
        <v>21</v>
      </c>
      <c r="G96" s="9">
        <v>36.4637</v>
      </c>
      <c r="H96" s="10">
        <v>9115.93</v>
      </c>
      <c r="I96" s="16">
        <f t="shared" si="3"/>
        <v>25.40061342</v>
      </c>
      <c r="J96" s="14">
        <v>22</v>
      </c>
      <c r="K96" s="15" t="s">
        <v>42</v>
      </c>
    </row>
    <row r="97" ht="30" spans="1:11">
      <c r="A97" s="6">
        <v>232</v>
      </c>
      <c r="B97" s="6">
        <v>0</v>
      </c>
      <c r="C97" s="6">
        <v>2000</v>
      </c>
      <c r="D97" s="7" t="s">
        <v>24</v>
      </c>
      <c r="E97" s="8" t="s">
        <v>130</v>
      </c>
      <c r="F97" s="7" t="s">
        <v>60</v>
      </c>
      <c r="G97" s="9">
        <v>0.9116</v>
      </c>
      <c r="H97" s="10">
        <v>1823.2</v>
      </c>
      <c r="I97" s="16">
        <f t="shared" si="3"/>
        <v>0.63502056</v>
      </c>
      <c r="J97" s="14">
        <f t="shared" si="4"/>
        <v>0.64</v>
      </c>
      <c r="K97" s="15"/>
    </row>
    <row r="98" ht="45" spans="1:11">
      <c r="A98" s="6">
        <v>235</v>
      </c>
      <c r="B98" s="6">
        <v>0</v>
      </c>
      <c r="C98" s="6">
        <v>3000</v>
      </c>
      <c r="D98" s="7" t="s">
        <v>58</v>
      </c>
      <c r="E98" s="8" t="s">
        <v>131</v>
      </c>
      <c r="F98" s="7" t="s">
        <v>60</v>
      </c>
      <c r="G98" s="9">
        <v>6.3811</v>
      </c>
      <c r="H98" s="10">
        <v>19143.3</v>
      </c>
      <c r="I98" s="16">
        <f t="shared" si="3"/>
        <v>4.44507426</v>
      </c>
      <c r="J98" s="14">
        <f t="shared" si="4"/>
        <v>4.45</v>
      </c>
      <c r="K98" s="15"/>
    </row>
    <row r="99" ht="30" spans="1:11">
      <c r="A99" s="6">
        <v>237</v>
      </c>
      <c r="B99" s="6">
        <v>0</v>
      </c>
      <c r="C99" s="6">
        <v>600</v>
      </c>
      <c r="D99" s="7" t="s">
        <v>24</v>
      </c>
      <c r="E99" s="8" t="s">
        <v>132</v>
      </c>
      <c r="F99" s="7" t="s">
        <v>26</v>
      </c>
      <c r="G99" s="9">
        <v>3.0994</v>
      </c>
      <c r="H99" s="10">
        <v>1859.64</v>
      </c>
      <c r="I99" s="16">
        <f t="shared" si="3"/>
        <v>2.15904204</v>
      </c>
      <c r="J99" s="14">
        <f t="shared" si="4"/>
        <v>2.16</v>
      </c>
      <c r="K99" s="15"/>
    </row>
    <row r="100" ht="30" spans="1:11">
      <c r="A100" s="6">
        <v>238</v>
      </c>
      <c r="B100" s="6">
        <v>0</v>
      </c>
      <c r="C100" s="6">
        <v>800</v>
      </c>
      <c r="D100" s="7" t="s">
        <v>24</v>
      </c>
      <c r="E100" s="8" t="s">
        <v>133</v>
      </c>
      <c r="F100" s="7" t="s">
        <v>26</v>
      </c>
      <c r="G100" s="9">
        <v>4.9226</v>
      </c>
      <c r="H100" s="10">
        <v>3938.08</v>
      </c>
      <c r="I100" s="16">
        <f t="shared" si="3"/>
        <v>3.42908316</v>
      </c>
      <c r="J100" s="14">
        <f t="shared" si="4"/>
        <v>3.43</v>
      </c>
      <c r="K100" s="15"/>
    </row>
    <row r="101" ht="30" spans="1:11">
      <c r="A101" s="6">
        <v>240</v>
      </c>
      <c r="B101" s="6">
        <v>0</v>
      </c>
      <c r="C101" s="6">
        <v>600</v>
      </c>
      <c r="D101" s="7" t="s">
        <v>24</v>
      </c>
      <c r="E101" s="8" t="s">
        <v>134</v>
      </c>
      <c r="F101" s="7" t="s">
        <v>40</v>
      </c>
      <c r="G101" s="9">
        <v>8.2043</v>
      </c>
      <c r="H101" s="10">
        <v>4922.58</v>
      </c>
      <c r="I101" s="16">
        <f t="shared" si="3"/>
        <v>5.71511538</v>
      </c>
      <c r="J101" s="14">
        <f t="shared" si="4"/>
        <v>5.72</v>
      </c>
      <c r="K101" s="15"/>
    </row>
    <row r="102" ht="30" spans="1:11">
      <c r="A102" s="6">
        <v>241</v>
      </c>
      <c r="B102" s="6">
        <v>0</v>
      </c>
      <c r="C102" s="6">
        <v>600</v>
      </c>
      <c r="D102" s="7" t="s">
        <v>24</v>
      </c>
      <c r="E102" s="8" t="s">
        <v>135</v>
      </c>
      <c r="F102" s="7" t="s">
        <v>26</v>
      </c>
      <c r="G102" s="9">
        <v>2.6436</v>
      </c>
      <c r="H102" s="10">
        <v>1586.16</v>
      </c>
      <c r="I102" s="16">
        <f t="shared" si="3"/>
        <v>1.84153176</v>
      </c>
      <c r="J102" s="14">
        <v>1.6</v>
      </c>
      <c r="K102" s="15" t="s">
        <v>42</v>
      </c>
    </row>
    <row r="103" ht="45" spans="1:11">
      <c r="A103" s="6">
        <v>244</v>
      </c>
      <c r="B103" s="6">
        <v>0</v>
      </c>
      <c r="C103" s="6">
        <v>2000</v>
      </c>
      <c r="D103" s="7" t="s">
        <v>72</v>
      </c>
      <c r="E103" s="8" t="s">
        <v>136</v>
      </c>
      <c r="F103" s="7" t="s">
        <v>100</v>
      </c>
      <c r="G103" s="9">
        <v>3.0994</v>
      </c>
      <c r="H103" s="10">
        <v>6198.8</v>
      </c>
      <c r="I103" s="16">
        <f t="shared" si="3"/>
        <v>2.15904204</v>
      </c>
      <c r="J103" s="14">
        <f t="shared" si="4"/>
        <v>2.16</v>
      </c>
      <c r="K103" s="15"/>
    </row>
    <row r="104" ht="30" spans="1:11">
      <c r="A104" s="6">
        <v>251</v>
      </c>
      <c r="B104" s="6">
        <v>0</v>
      </c>
      <c r="C104" s="6">
        <v>100</v>
      </c>
      <c r="D104" s="7" t="s">
        <v>24</v>
      </c>
      <c r="E104" s="8" t="s">
        <v>137</v>
      </c>
      <c r="F104" s="7" t="s">
        <v>40</v>
      </c>
      <c r="G104" s="9">
        <v>58.3419</v>
      </c>
      <c r="H104" s="10">
        <v>5834.19</v>
      </c>
      <c r="I104" s="16">
        <f t="shared" si="3"/>
        <v>40.64096754</v>
      </c>
      <c r="J104" s="14">
        <f t="shared" si="4"/>
        <v>40.65</v>
      </c>
      <c r="K104" s="15"/>
    </row>
    <row r="105" ht="30" spans="1:11">
      <c r="A105" s="6">
        <v>252</v>
      </c>
      <c r="B105" s="6">
        <v>0</v>
      </c>
      <c r="C105" s="6">
        <v>60</v>
      </c>
      <c r="D105" s="7" t="s">
        <v>24</v>
      </c>
      <c r="E105" s="8" t="s">
        <v>138</v>
      </c>
      <c r="F105" s="7" t="s">
        <v>85</v>
      </c>
      <c r="G105" s="9">
        <v>25.5246</v>
      </c>
      <c r="H105" s="10">
        <v>1531.48</v>
      </c>
      <c r="I105" s="16">
        <f t="shared" ref="I105:I127" si="5">G105*((100-30.34)/100)</f>
        <v>17.78043636</v>
      </c>
      <c r="J105" s="14">
        <f t="shared" si="4"/>
        <v>17.79</v>
      </c>
      <c r="K105" s="15"/>
    </row>
    <row r="106" ht="45" spans="1:11">
      <c r="A106" s="6">
        <v>255</v>
      </c>
      <c r="B106" s="6">
        <v>0</v>
      </c>
      <c r="C106" s="6">
        <v>3000</v>
      </c>
      <c r="D106" s="7" t="s">
        <v>29</v>
      </c>
      <c r="E106" s="8" t="s">
        <v>139</v>
      </c>
      <c r="F106" s="7" t="s">
        <v>140</v>
      </c>
      <c r="G106" s="9">
        <v>4.2845</v>
      </c>
      <c r="H106" s="10">
        <v>12853.5</v>
      </c>
      <c r="I106" s="16">
        <f t="shared" si="5"/>
        <v>2.9845827</v>
      </c>
      <c r="J106" s="14">
        <f t="shared" si="4"/>
        <v>2.99</v>
      </c>
      <c r="K106" s="15"/>
    </row>
    <row r="107" ht="30" spans="1:11">
      <c r="A107" s="6">
        <v>258</v>
      </c>
      <c r="B107" s="6">
        <v>0</v>
      </c>
      <c r="C107" s="6">
        <v>5000</v>
      </c>
      <c r="D107" s="7" t="s">
        <v>19</v>
      </c>
      <c r="E107" s="8" t="s">
        <v>141</v>
      </c>
      <c r="F107" s="7" t="s">
        <v>21</v>
      </c>
      <c r="G107" s="9">
        <v>11.9236</v>
      </c>
      <c r="H107" s="10">
        <v>59618</v>
      </c>
      <c r="I107" s="16">
        <f t="shared" si="5"/>
        <v>8.30597976</v>
      </c>
      <c r="J107" s="14">
        <f t="shared" si="4"/>
        <v>8.31</v>
      </c>
      <c r="K107" s="15"/>
    </row>
    <row r="108" ht="30" spans="1:11">
      <c r="A108" s="6">
        <v>259</v>
      </c>
      <c r="B108" s="6">
        <v>0</v>
      </c>
      <c r="C108" s="6">
        <v>1500</v>
      </c>
      <c r="D108" s="7" t="s">
        <v>24</v>
      </c>
      <c r="E108" s="8" t="s">
        <v>142</v>
      </c>
      <c r="F108" s="7" t="s">
        <v>26</v>
      </c>
      <c r="G108" s="9">
        <v>1.4585</v>
      </c>
      <c r="H108" s="10">
        <v>2187.75</v>
      </c>
      <c r="I108" s="16">
        <f t="shared" si="5"/>
        <v>1.0159911</v>
      </c>
      <c r="J108" s="14">
        <f t="shared" si="4"/>
        <v>1.02</v>
      </c>
      <c r="K108" s="15"/>
    </row>
    <row r="109" ht="30" spans="1:11">
      <c r="A109" s="6">
        <v>260</v>
      </c>
      <c r="B109" s="6">
        <v>0</v>
      </c>
      <c r="C109" s="6">
        <v>3000</v>
      </c>
      <c r="D109" s="7" t="s">
        <v>19</v>
      </c>
      <c r="E109" s="8" t="s">
        <v>143</v>
      </c>
      <c r="F109" s="7" t="s">
        <v>21</v>
      </c>
      <c r="G109" s="9">
        <v>6.1441</v>
      </c>
      <c r="H109" s="10">
        <v>18432.3</v>
      </c>
      <c r="I109" s="16">
        <f t="shared" si="5"/>
        <v>4.27998006</v>
      </c>
      <c r="J109" s="14">
        <f t="shared" si="4"/>
        <v>4.28</v>
      </c>
      <c r="K109" s="15"/>
    </row>
    <row r="110" ht="45" spans="1:11">
      <c r="A110" s="6">
        <v>263</v>
      </c>
      <c r="B110" s="6">
        <v>0</v>
      </c>
      <c r="C110" s="6">
        <v>70000</v>
      </c>
      <c r="D110" s="7" t="s">
        <v>16</v>
      </c>
      <c r="E110" s="8" t="s">
        <v>144</v>
      </c>
      <c r="F110" s="7" t="s">
        <v>26</v>
      </c>
      <c r="G110" s="9">
        <v>0.0912</v>
      </c>
      <c r="H110" s="10">
        <v>6384</v>
      </c>
      <c r="I110" s="16">
        <f t="shared" si="5"/>
        <v>0.06352992</v>
      </c>
      <c r="J110" s="14">
        <f t="shared" si="4"/>
        <v>0.07</v>
      </c>
      <c r="K110" s="15"/>
    </row>
    <row r="111" ht="30" spans="1:11">
      <c r="A111" s="6">
        <v>264</v>
      </c>
      <c r="B111" s="6">
        <v>0</v>
      </c>
      <c r="C111" s="6">
        <v>1000</v>
      </c>
      <c r="D111" s="7" t="s">
        <v>29</v>
      </c>
      <c r="E111" s="8" t="s">
        <v>145</v>
      </c>
      <c r="F111" s="7" t="s">
        <v>28</v>
      </c>
      <c r="G111" s="9">
        <v>1.6409</v>
      </c>
      <c r="H111" s="10">
        <v>1640.9</v>
      </c>
      <c r="I111" s="16">
        <f t="shared" si="5"/>
        <v>1.14305094</v>
      </c>
      <c r="J111" s="14">
        <f t="shared" si="4"/>
        <v>1.15</v>
      </c>
      <c r="K111" s="15"/>
    </row>
    <row r="112" ht="30" spans="1:11">
      <c r="A112" s="6">
        <v>268</v>
      </c>
      <c r="B112" s="6">
        <v>0</v>
      </c>
      <c r="C112" s="6">
        <v>3000</v>
      </c>
      <c r="D112" s="7" t="s">
        <v>29</v>
      </c>
      <c r="E112" s="8" t="s">
        <v>146</v>
      </c>
      <c r="F112" s="7" t="s">
        <v>26</v>
      </c>
      <c r="G112" s="9">
        <v>6.5635</v>
      </c>
      <c r="H112" s="10">
        <v>19690.5</v>
      </c>
      <c r="I112" s="16">
        <f t="shared" si="5"/>
        <v>4.5721341</v>
      </c>
      <c r="J112" s="14">
        <f t="shared" si="4"/>
        <v>4.58</v>
      </c>
      <c r="K112" s="15"/>
    </row>
    <row r="113" ht="30" spans="1:11">
      <c r="A113" s="6">
        <v>270</v>
      </c>
      <c r="B113" s="6">
        <v>0</v>
      </c>
      <c r="C113" s="6">
        <v>20000</v>
      </c>
      <c r="D113" s="7" t="s">
        <v>16</v>
      </c>
      <c r="E113" s="8" t="s">
        <v>147</v>
      </c>
      <c r="F113" s="7" t="s">
        <v>26</v>
      </c>
      <c r="G113" s="9">
        <v>0.0912</v>
      </c>
      <c r="H113" s="10">
        <v>1824</v>
      </c>
      <c r="I113" s="16">
        <f t="shared" si="5"/>
        <v>0.06352992</v>
      </c>
      <c r="J113" s="14">
        <f t="shared" si="4"/>
        <v>0.07</v>
      </c>
      <c r="K113" s="15"/>
    </row>
    <row r="114" ht="30" spans="1:11">
      <c r="A114" s="6">
        <v>272</v>
      </c>
      <c r="B114" s="6">
        <v>0</v>
      </c>
      <c r="C114" s="6">
        <v>2000</v>
      </c>
      <c r="D114" s="7" t="s">
        <v>24</v>
      </c>
      <c r="E114" s="8" t="s">
        <v>148</v>
      </c>
      <c r="F114" s="7" t="s">
        <v>26</v>
      </c>
      <c r="G114" s="9">
        <v>4.558</v>
      </c>
      <c r="H114" s="10">
        <v>9116</v>
      </c>
      <c r="I114" s="16">
        <f t="shared" si="5"/>
        <v>3.1751028</v>
      </c>
      <c r="J114" s="14">
        <f t="shared" si="4"/>
        <v>3.18</v>
      </c>
      <c r="K114" s="15"/>
    </row>
    <row r="115" ht="30" spans="1:11">
      <c r="A115" s="6">
        <v>273</v>
      </c>
      <c r="B115" s="6">
        <v>0</v>
      </c>
      <c r="C115" s="6">
        <v>60000</v>
      </c>
      <c r="D115" s="7" t="s">
        <v>16</v>
      </c>
      <c r="E115" s="8" t="s">
        <v>149</v>
      </c>
      <c r="F115" s="7" t="s">
        <v>40</v>
      </c>
      <c r="G115" s="9">
        <v>0.1823</v>
      </c>
      <c r="H115" s="10">
        <v>10938</v>
      </c>
      <c r="I115" s="16">
        <f t="shared" si="5"/>
        <v>0.12699018</v>
      </c>
      <c r="J115" s="14">
        <f t="shared" si="4"/>
        <v>0.13</v>
      </c>
      <c r="K115" s="15"/>
    </row>
    <row r="116" ht="30" spans="1:11">
      <c r="A116" s="6">
        <v>276</v>
      </c>
      <c r="B116" s="6">
        <v>0</v>
      </c>
      <c r="C116" s="6">
        <v>50000</v>
      </c>
      <c r="D116" s="7" t="s">
        <v>16</v>
      </c>
      <c r="E116" s="8" t="s">
        <v>150</v>
      </c>
      <c r="F116" s="7" t="s">
        <v>26</v>
      </c>
      <c r="G116" s="9">
        <v>0.0492</v>
      </c>
      <c r="H116" s="10">
        <v>2460</v>
      </c>
      <c r="I116" s="16">
        <f t="shared" si="5"/>
        <v>0.03427272</v>
      </c>
      <c r="J116" s="14">
        <f t="shared" si="4"/>
        <v>0.04</v>
      </c>
      <c r="K116" s="15" t="s">
        <v>42</v>
      </c>
    </row>
    <row r="117" ht="30" spans="1:11">
      <c r="A117" s="6">
        <v>279</v>
      </c>
      <c r="B117" s="6">
        <v>0</v>
      </c>
      <c r="C117" s="6">
        <v>15000</v>
      </c>
      <c r="D117" s="7" t="s">
        <v>16</v>
      </c>
      <c r="E117" s="8" t="s">
        <v>151</v>
      </c>
      <c r="F117" s="7" t="s">
        <v>40</v>
      </c>
      <c r="G117" s="9">
        <v>0.1376</v>
      </c>
      <c r="H117" s="10">
        <v>2064</v>
      </c>
      <c r="I117" s="16">
        <f t="shared" si="5"/>
        <v>0.09585216</v>
      </c>
      <c r="J117" s="14">
        <v>0.09</v>
      </c>
      <c r="K117" s="15" t="s">
        <v>42</v>
      </c>
    </row>
    <row r="118" ht="45" spans="1:11">
      <c r="A118" s="6">
        <v>287</v>
      </c>
      <c r="B118" s="6">
        <v>0</v>
      </c>
      <c r="C118" s="6">
        <v>8000</v>
      </c>
      <c r="D118" s="7" t="s">
        <v>152</v>
      </c>
      <c r="E118" s="8" t="s">
        <v>153</v>
      </c>
      <c r="F118" s="7" t="s">
        <v>154</v>
      </c>
      <c r="G118" s="9">
        <v>1.2398</v>
      </c>
      <c r="H118" s="10">
        <v>9918.4</v>
      </c>
      <c r="I118" s="16">
        <f t="shared" si="5"/>
        <v>0.86364468</v>
      </c>
      <c r="J118" s="14">
        <f t="shared" si="4"/>
        <v>0.87</v>
      </c>
      <c r="K118" s="15"/>
    </row>
    <row r="119" ht="30" spans="1:11">
      <c r="A119" s="6">
        <v>288</v>
      </c>
      <c r="B119" s="6">
        <v>0</v>
      </c>
      <c r="C119" s="6">
        <v>200</v>
      </c>
      <c r="D119" s="7" t="s">
        <v>24</v>
      </c>
      <c r="E119" s="8" t="s">
        <v>155</v>
      </c>
      <c r="F119" s="7" t="s">
        <v>26</v>
      </c>
      <c r="G119" s="9">
        <v>16.4087</v>
      </c>
      <c r="H119" s="10">
        <v>3281.74</v>
      </c>
      <c r="I119" s="16">
        <f t="shared" si="5"/>
        <v>11.43030042</v>
      </c>
      <c r="J119" s="14">
        <v>9.9</v>
      </c>
      <c r="K119" s="17" t="s">
        <v>42</v>
      </c>
    </row>
    <row r="120" ht="45" spans="1:11">
      <c r="A120" s="6">
        <v>290</v>
      </c>
      <c r="B120" s="6">
        <v>0</v>
      </c>
      <c r="C120" s="6">
        <v>50000</v>
      </c>
      <c r="D120" s="7" t="s">
        <v>16</v>
      </c>
      <c r="E120" s="8" t="s">
        <v>156</v>
      </c>
      <c r="F120" s="7" t="s">
        <v>18</v>
      </c>
      <c r="G120" s="9">
        <v>0.1687</v>
      </c>
      <c r="H120" s="10">
        <v>8435</v>
      </c>
      <c r="I120" s="16">
        <f t="shared" si="5"/>
        <v>0.11751642</v>
      </c>
      <c r="J120" s="14">
        <f t="shared" si="4"/>
        <v>0.12</v>
      </c>
      <c r="K120" s="15"/>
    </row>
    <row r="121" ht="30" spans="1:11">
      <c r="A121" s="6">
        <v>292</v>
      </c>
      <c r="B121" s="6">
        <v>0</v>
      </c>
      <c r="C121" s="6">
        <v>200000</v>
      </c>
      <c r="D121" s="7" t="s">
        <v>16</v>
      </c>
      <c r="E121" s="8" t="s">
        <v>157</v>
      </c>
      <c r="F121" s="7" t="s">
        <v>18</v>
      </c>
      <c r="G121" s="9">
        <v>0.0912</v>
      </c>
      <c r="H121" s="10">
        <v>18240</v>
      </c>
      <c r="I121" s="16">
        <f t="shared" si="5"/>
        <v>0.06352992</v>
      </c>
      <c r="J121" s="14">
        <v>0.06</v>
      </c>
      <c r="K121" s="15" t="s">
        <v>42</v>
      </c>
    </row>
    <row r="122" ht="30" spans="1:11">
      <c r="A122" s="6">
        <v>299</v>
      </c>
      <c r="B122" s="6">
        <v>0</v>
      </c>
      <c r="C122" s="6">
        <v>400</v>
      </c>
      <c r="D122" s="7" t="s">
        <v>24</v>
      </c>
      <c r="E122" s="8" t="s">
        <v>158</v>
      </c>
      <c r="F122" s="7" t="s">
        <v>60</v>
      </c>
      <c r="G122" s="9">
        <v>8.022</v>
      </c>
      <c r="H122" s="10">
        <v>3208.8</v>
      </c>
      <c r="I122" s="16">
        <f t="shared" si="5"/>
        <v>5.5881252</v>
      </c>
      <c r="J122" s="14">
        <f t="shared" si="4"/>
        <v>5.59</v>
      </c>
      <c r="K122" s="15"/>
    </row>
    <row r="123" ht="30" spans="1:11">
      <c r="A123" s="6">
        <v>303</v>
      </c>
      <c r="B123" s="6">
        <v>0</v>
      </c>
      <c r="C123" s="6">
        <v>3000</v>
      </c>
      <c r="D123" s="7" t="s">
        <v>19</v>
      </c>
      <c r="E123" s="8" t="s">
        <v>159</v>
      </c>
      <c r="F123" s="7" t="s">
        <v>40</v>
      </c>
      <c r="G123" s="9">
        <v>9.1159</v>
      </c>
      <c r="H123" s="10">
        <v>27347.7</v>
      </c>
      <c r="I123" s="16">
        <f t="shared" si="5"/>
        <v>6.35013594</v>
      </c>
      <c r="J123" s="14">
        <f t="shared" si="4"/>
        <v>6.36</v>
      </c>
      <c r="K123" s="15"/>
    </row>
    <row r="124" ht="30" spans="1:11">
      <c r="A124" s="6">
        <v>304</v>
      </c>
      <c r="B124" s="6">
        <v>0</v>
      </c>
      <c r="C124" s="6">
        <v>3000</v>
      </c>
      <c r="D124" s="7" t="s">
        <v>19</v>
      </c>
      <c r="E124" s="8" t="s">
        <v>160</v>
      </c>
      <c r="F124" s="7" t="s">
        <v>40</v>
      </c>
      <c r="G124" s="9">
        <v>12.7623</v>
      </c>
      <c r="H124" s="10">
        <v>38286.9</v>
      </c>
      <c r="I124" s="16">
        <f t="shared" si="5"/>
        <v>8.89021818</v>
      </c>
      <c r="J124" s="14">
        <f t="shared" si="4"/>
        <v>8.9</v>
      </c>
      <c r="K124" s="15"/>
    </row>
    <row r="125" ht="30" spans="1:11">
      <c r="A125" s="6">
        <v>310</v>
      </c>
      <c r="B125" s="6">
        <v>0</v>
      </c>
      <c r="C125" s="6">
        <v>3000</v>
      </c>
      <c r="D125" s="7" t="s">
        <v>24</v>
      </c>
      <c r="E125" s="8" t="s">
        <v>161</v>
      </c>
      <c r="F125" s="7" t="s">
        <v>26</v>
      </c>
      <c r="G125" s="9">
        <v>1.2762</v>
      </c>
      <c r="H125" s="10">
        <v>3828.6</v>
      </c>
      <c r="I125" s="16">
        <f t="shared" si="5"/>
        <v>0.88900092</v>
      </c>
      <c r="J125" s="14">
        <f t="shared" si="4"/>
        <v>0.89</v>
      </c>
      <c r="K125" s="15"/>
    </row>
    <row r="126" ht="30" spans="1:11">
      <c r="A126" s="6">
        <v>316</v>
      </c>
      <c r="B126" s="6">
        <v>0</v>
      </c>
      <c r="C126" s="6">
        <v>500</v>
      </c>
      <c r="D126" s="7" t="s">
        <v>29</v>
      </c>
      <c r="E126" s="8" t="s">
        <v>162</v>
      </c>
      <c r="F126" s="7" t="s">
        <v>26</v>
      </c>
      <c r="G126" s="9">
        <v>8.2043</v>
      </c>
      <c r="H126" s="10">
        <v>4102.15</v>
      </c>
      <c r="I126" s="16">
        <f t="shared" si="5"/>
        <v>5.71511538</v>
      </c>
      <c r="J126" s="14">
        <f t="shared" si="4"/>
        <v>5.72</v>
      </c>
      <c r="K126" s="15"/>
    </row>
    <row r="127" ht="45" spans="1:11">
      <c r="A127" s="6">
        <v>317</v>
      </c>
      <c r="B127" s="6">
        <v>0</v>
      </c>
      <c r="C127" s="6">
        <v>800</v>
      </c>
      <c r="D127" s="7" t="s">
        <v>19</v>
      </c>
      <c r="E127" s="8" t="s">
        <v>163</v>
      </c>
      <c r="F127" s="7" t="s">
        <v>21</v>
      </c>
      <c r="G127" s="9">
        <v>7.548</v>
      </c>
      <c r="H127" s="10">
        <v>6038.4</v>
      </c>
      <c r="I127" s="16">
        <f t="shared" si="5"/>
        <v>5.2579368</v>
      </c>
      <c r="J127" s="14">
        <f t="shared" si="4"/>
        <v>5.26</v>
      </c>
      <c r="K127" s="15"/>
    </row>
  </sheetData>
  <autoFilter xmlns:etc="http://www.wps.cn/officeDocument/2017/etCustomData" ref="A7:K127" etc:filterBottomFollowUsedRange="0">
    <extLst/>
  </autoFilter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Relatorio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Luiz Gustavo</cp:lastModifiedBy>
  <dcterms:created xsi:type="dcterms:W3CDTF">2025-12-08T13:28:00Z</dcterms:created>
  <dcterms:modified xsi:type="dcterms:W3CDTF">2025-12-08T19:37:50Z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114CA50BCB5842CE8C814980815EA6ED_13</vt:lpwstr>
  </property>
  <property fmtid="{D5CDD505-2E9C-101B-9397-08002B2CF9AE}" pid="3" name="KSOProductBuildVer">
    <vt:lpwstr>1046-12.2.0.23155</vt:lpwstr>
  </property>
</Properties>
</file>